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97603CD7-26C0-41BD-AEA8-D591978D1CED}" xr6:coauthVersionLast="47" xr6:coauthVersionMax="47" xr10:uidLastSave="{00000000-0000-0000-0000-000000000000}"/>
  <bookViews>
    <workbookView xWindow="-120" yWindow="-120" windowWidth="29040" windowHeight="15720" firstSheet="3" activeTab="3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r:id="rId4"/>
    <sheet name="LỊCH KS" sheetId="25" state="hidden" r:id="rId5"/>
    <sheet name="LỊCH TTLK 04.2024" sheetId="13" state="hidden" r:id="rId6"/>
    <sheet name="LỊCH KS 02.2025" sheetId="43" state="hidden" r:id="rId7"/>
    <sheet name="LỊCH TTLK 02.2025" sheetId="34" state="hidden" r:id="rId8"/>
    <sheet name="Sheet1" sheetId="23" state="hidden" r:id="rId9"/>
    <sheet name="GIỜ LÀM GV 2024" sheetId="26" state="hidden" r:id="rId10"/>
    <sheet name="GIỜ LÀM GV 2025" sheetId="45" state="hidden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48" l="1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7" i="48"/>
  <c r="M67" i="48"/>
  <c r="L67" i="48"/>
  <c r="K67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1" i="48"/>
  <c r="M61" i="48"/>
  <c r="L61" i="48"/>
  <c r="K61" i="48"/>
  <c r="N59" i="48"/>
  <c r="M59" i="48"/>
  <c r="L59" i="48"/>
  <c r="K59" i="48"/>
  <c r="N58" i="48"/>
  <c r="S58" i="48" s="1"/>
  <c r="M58" i="48"/>
  <c r="L58" i="48"/>
  <c r="K58" i="48"/>
  <c r="N57" i="48"/>
  <c r="S57" i="48" s="1"/>
  <c r="M57" i="48"/>
  <c r="L57" i="48"/>
  <c r="K57" i="48"/>
  <c r="N56" i="48"/>
  <c r="M56" i="48"/>
  <c r="L56" i="48"/>
  <c r="K56" i="48"/>
  <c r="N55" i="48"/>
  <c r="M55" i="48"/>
  <c r="L55" i="48"/>
  <c r="K55" i="48"/>
  <c r="N79" i="46"/>
  <c r="M79" i="46"/>
  <c r="O79" i="46" s="1"/>
  <c r="L79" i="46"/>
  <c r="K79" i="46"/>
  <c r="N78" i="46"/>
  <c r="M78" i="46"/>
  <c r="O78" i="46" s="1"/>
  <c r="L78" i="46"/>
  <c r="K78" i="46"/>
  <c r="N77" i="46"/>
  <c r="M77" i="46"/>
  <c r="O77" i="46" s="1"/>
  <c r="L77" i="46"/>
  <c r="K77" i="46"/>
  <c r="N76" i="46"/>
  <c r="M76" i="46"/>
  <c r="O76" i="46" s="1"/>
  <c r="L76" i="46"/>
  <c r="K76" i="46"/>
  <c r="N75" i="46"/>
  <c r="M75" i="46"/>
  <c r="O75" i="46" s="1"/>
  <c r="L75" i="46"/>
  <c r="K75" i="46"/>
  <c r="N72" i="46"/>
  <c r="S60" i="46" s="1"/>
  <c r="M72" i="46"/>
  <c r="L72" i="46"/>
  <c r="K72" i="46"/>
  <c r="N71" i="46"/>
  <c r="M71" i="46"/>
  <c r="L71" i="46"/>
  <c r="K71" i="46"/>
  <c r="N70" i="46"/>
  <c r="S58" i="46" s="1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S59" i="46" s="1"/>
  <c r="M65" i="46"/>
  <c r="L65" i="46"/>
  <c r="K65" i="46"/>
  <c r="N64" i="46"/>
  <c r="M64" i="46"/>
  <c r="L64" i="46"/>
  <c r="K64" i="46"/>
  <c r="N63" i="46"/>
  <c r="S57" i="46" s="1"/>
  <c r="M63" i="46"/>
  <c r="L63" i="46"/>
  <c r="K63" i="46"/>
  <c r="N62" i="46"/>
  <c r="S56" i="46" s="1"/>
  <c r="M62" i="46"/>
  <c r="L62" i="46"/>
  <c r="K62" i="46"/>
  <c r="N60" i="46"/>
  <c r="M60" i="46"/>
  <c r="O60" i="46" s="1"/>
  <c r="L60" i="46"/>
  <c r="K60" i="46"/>
  <c r="N59" i="46"/>
  <c r="M59" i="46"/>
  <c r="O59" i="46" s="1"/>
  <c r="L59" i="46"/>
  <c r="K59" i="46"/>
  <c r="N58" i="46"/>
  <c r="M58" i="46"/>
  <c r="O58" i="46" s="1"/>
  <c r="L58" i="46"/>
  <c r="K58" i="46"/>
  <c r="N57" i="46"/>
  <c r="M57" i="46"/>
  <c r="O57" i="46" s="1"/>
  <c r="L57" i="46"/>
  <c r="K57" i="46"/>
  <c r="N56" i="46"/>
  <c r="M56" i="46"/>
  <c r="O56" i="46" s="1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C5" i="43"/>
  <c r="C7" i="43" s="1"/>
  <c r="J4" i="43"/>
  <c r="C13" i="43" s="1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S59" i="42" s="1"/>
  <c r="M59" i="42"/>
  <c r="L59" i="42"/>
  <c r="K59" i="42"/>
  <c r="N58" i="42"/>
  <c r="M58" i="42"/>
  <c r="L58" i="42"/>
  <c r="K58" i="42"/>
  <c r="N57" i="42"/>
  <c r="S57" i="42" s="1"/>
  <c r="M57" i="42"/>
  <c r="L57" i="42"/>
  <c r="K57" i="42"/>
  <c r="N56" i="42"/>
  <c r="S56" i="42" s="1"/>
  <c r="M56" i="42"/>
  <c r="L56" i="42"/>
  <c r="K56" i="42"/>
  <c r="N55" i="42"/>
  <c r="S55" i="42" s="1"/>
  <c r="M55" i="42"/>
  <c r="L55" i="42"/>
  <c r="K55" i="42"/>
  <c r="I19" i="25"/>
  <c r="C6" i="34"/>
  <c r="H6" i="34" s="1"/>
  <c r="C14" i="34" s="1"/>
  <c r="H14" i="34" s="1"/>
  <c r="H4" i="34"/>
  <c r="C13" i="34" s="1"/>
  <c r="A2" i="13"/>
  <c r="S55" i="48" l="1"/>
  <c r="S56" i="48"/>
  <c r="S59" i="48"/>
  <c r="O67" i="48"/>
  <c r="O68" i="48"/>
  <c r="O69" i="48"/>
  <c r="O70" i="48"/>
  <c r="O71" i="48"/>
  <c r="O61" i="48"/>
  <c r="O62" i="48"/>
  <c r="O63" i="48"/>
  <c r="O64" i="48"/>
  <c r="O65" i="48"/>
  <c r="O56" i="48"/>
  <c r="O58" i="48"/>
  <c r="O74" i="48"/>
  <c r="O75" i="48"/>
  <c r="O76" i="48"/>
  <c r="O77" i="48"/>
  <c r="O78" i="48"/>
  <c r="R56" i="48"/>
  <c r="R58" i="48"/>
  <c r="T58" i="48" s="1"/>
  <c r="O55" i="48"/>
  <c r="R55" i="48"/>
  <c r="O57" i="48"/>
  <c r="R57" i="48"/>
  <c r="T57" i="48" s="1"/>
  <c r="O59" i="48"/>
  <c r="R59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T56" i="46" s="1"/>
  <c r="R57" i="46"/>
  <c r="T57" i="46" s="1"/>
  <c r="R58" i="46"/>
  <c r="T58" i="46" s="1"/>
  <c r="R59" i="46"/>
  <c r="T59" i="46" s="1"/>
  <c r="R60" i="46"/>
  <c r="T60" i="46" s="1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T57" i="44" s="1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J5" i="43"/>
  <c r="C14" i="43" s="1"/>
  <c r="J14" i="43" s="1"/>
  <c r="J13" i="43"/>
  <c r="C8" i="43"/>
  <c r="J7" i="43"/>
  <c r="C15" i="43" s="1"/>
  <c r="J15" i="43" s="1"/>
  <c r="O55" i="42"/>
  <c r="O56" i="42"/>
  <c r="O57" i="42"/>
  <c r="O58" i="42"/>
  <c r="O59" i="42"/>
  <c r="R55" i="42"/>
  <c r="T55" i="42" s="1"/>
  <c r="R57" i="42"/>
  <c r="T57" i="42" s="1"/>
  <c r="R59" i="42"/>
  <c r="T59" i="42" s="1"/>
  <c r="R56" i="42"/>
  <c r="T56" i="42" s="1"/>
  <c r="R58" i="42"/>
  <c r="C8" i="34"/>
  <c r="C9" i="34" s="1"/>
  <c r="C10" i="34" s="1"/>
  <c r="B2" i="34" s="1"/>
  <c r="H13" i="34"/>
  <c r="T55" i="48" l="1"/>
  <c r="T56" i="48"/>
  <c r="T58" i="44"/>
  <c r="T59" i="48"/>
  <c r="T59" i="44"/>
  <c r="T58" i="42"/>
  <c r="T56" i="44"/>
  <c r="T55" i="44"/>
  <c r="C9" i="43"/>
  <c r="J8" i="43"/>
  <c r="C16" i="43" s="1"/>
  <c r="J16" i="43" s="1"/>
  <c r="H10" i="34"/>
  <c r="C19" i="34" s="1"/>
  <c r="H19" i="34" s="1"/>
  <c r="G11" i="34" s="1"/>
  <c r="H9" i="34"/>
  <c r="C18" i="34" s="1"/>
  <c r="H18" i="34" s="1"/>
  <c r="H8" i="34"/>
  <c r="C17" i="34" s="1"/>
  <c r="H17" i="34" s="1"/>
  <c r="G2" i="34" l="1"/>
  <c r="J9" i="43"/>
  <c r="B2" i="43"/>
  <c r="B11" i="34"/>
  <c r="C17" i="43" l="1"/>
  <c r="I2" i="43"/>
  <c r="J17" i="43" l="1"/>
  <c r="I11" i="43" s="1"/>
  <c r="B11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I52" authorId="0" shapeId="0" xr:uid="{0D5B2F29-D626-4772-87E3-5783C0B1919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<sst xmlns="http://schemas.openxmlformats.org/spreadsheetml/2006/main" count="2808" uniqueCount="573">
  <si>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</si>
  <si>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</si>
  <si>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</si>
  <si>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</si>
  <si>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</si>
  <si>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</si>
  <si>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</si>
  <si>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</si>
  <si>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</si>
  <si>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</si>
  <si>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</si>
  <si>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</si>
  <si>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</si>
  <si>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</si>
  <si>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</si>
  <si>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Trang</t>
  </si>
  <si>
    <t>Dân</t>
  </si>
  <si>
    <t>Uyên</t>
  </si>
  <si>
    <t>Nguyên</t>
  </si>
  <si>
    <t>THỨ 3</t>
  </si>
  <si>
    <t>26/12</t>
  </si>
  <si>
    <t>THỨ 4</t>
  </si>
  <si>
    <t>27/12</t>
  </si>
  <si>
    <t>THỨ 5</t>
  </si>
  <si>
    <t>28/12</t>
  </si>
  <si>
    <t>Nhu</t>
  </si>
  <si>
    <t>THỨ 6</t>
  </si>
  <si>
    <t>29/12</t>
  </si>
  <si>
    <t>THỨ 7</t>
  </si>
  <si>
    <t>30/12</t>
  </si>
  <si>
    <t>01/01</t>
  </si>
  <si>
    <t>NGHỈ TẾT DL</t>
  </si>
  <si>
    <t>02/01</t>
  </si>
  <si>
    <t>03/01</t>
  </si>
  <si>
    <t xml:space="preserve"> </t>
  </si>
  <si>
    <t>06/01</t>
  </si>
  <si>
    <t>TEST ĐẦU VÀO
TTLK</t>
  </si>
  <si>
    <t xml:space="preserve"> 7 - 8 (15h15-16h45) </t>
  </si>
  <si>
    <t>08/01</t>
  </si>
  <si>
    <t>09/01</t>
  </si>
  <si>
    <t>10/01</t>
  </si>
  <si>
    <t>11/01</t>
  </si>
  <si>
    <t>12/01</t>
  </si>
  <si>
    <t>15/01</t>
  </si>
  <si>
    <t>16/01</t>
  </si>
  <si>
    <t>17/01</t>
  </si>
  <si>
    <t>18/01</t>
  </si>
  <si>
    <t>19/01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</si>
  <si>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</si>
  <si>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</si>
  <si>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</si>
  <si>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</si>
  <si>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</si>
  <si>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</si>
  <si>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</si>
  <si>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</si>
  <si>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</si>
  <si>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</si>
  <si>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</si>
  <si>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</si>
  <si>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</si>
  <si>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t>22/01</t>
  </si>
  <si>
    <t>23/01</t>
  </si>
  <si>
    <t>24/01</t>
  </si>
  <si>
    <t>25/01</t>
  </si>
  <si>
    <t>27/01</t>
  </si>
  <si>
    <t>29/01</t>
  </si>
  <si>
    <t>30/01</t>
  </si>
  <si>
    <t>31/01</t>
  </si>
  <si>
    <t>TL 01-TV27</t>
  </si>
  <si>
    <t xml:space="preserve">TL02-DNA95 </t>
  </si>
  <si>
    <t>TL 07 - BD59</t>
  </si>
  <si>
    <t>TL03 - HUE28 + K1-PC65,PC64</t>
  </si>
  <si>
    <t>TL04 - DNA97</t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</si>
  <si>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</si>
  <si>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TL24 - KS39
ÂU CƠ</t>
  </si>
  <si>
    <t>TL19 - KS41
ÂU CƠ</t>
  </si>
  <si>
    <t>TL49 - KS40
ÂU CƠ</t>
  </si>
  <si>
    <t>TL13 - E615
ÂU CƠ</t>
  </si>
  <si>
    <t>TL02 - KS43</t>
  </si>
  <si>
    <t>TL14 - E616
ÂU CƠ</t>
  </si>
  <si>
    <t>TL17 - E618</t>
  </si>
  <si>
    <t>TL15 -E617
ÂU CƠ</t>
  </si>
  <si>
    <t>THỨ</t>
  </si>
  <si>
    <t>LỚP</t>
  </si>
  <si>
    <t>TIẾT</t>
  </si>
  <si>
    <t>GIÁO VIÊN</t>
  </si>
  <si>
    <t>ĐỊA ĐIỂM HỌC</t>
  </si>
  <si>
    <t>GHI CHÚ</t>
  </si>
  <si>
    <t>7 - 8</t>
  </si>
  <si>
    <t>ÂU CƠ</t>
  </si>
  <si>
    <t>1 - 2</t>
  </si>
  <si>
    <t>LẦU 8 - AB1</t>
  </si>
  <si>
    <t>5 - 6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</si>
  <si>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</si>
  <si>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</si>
  <si>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</si>
  <si>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</si>
  <si>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</si>
  <si>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</si>
  <si>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</si>
  <si>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</si>
  <si>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</si>
  <si>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</si>
  <si>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</si>
  <si>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</si>
  <si>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</si>
  <si>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</si>
  <si>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</si>
  <si>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</si>
  <si>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</si>
  <si>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</si>
  <si>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</si>
  <si>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</si>
  <si>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</si>
  <si>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</si>
  <si>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</si>
  <si>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</si>
  <si>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</si>
  <si>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</si>
  <si>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</si>
  <si>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</si>
  <si>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</si>
  <si>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</si>
  <si>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</si>
  <si>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</si>
  <si>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</si>
  <si>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</si>
  <si>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</si>
  <si>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</si>
  <si>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</si>
  <si>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</si>
  <si>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</si>
  <si>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</si>
  <si>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</si>
  <si>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</si>
  <si>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</si>
  <si>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</si>
  <si>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</si>
  <si>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</si>
  <si>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</si>
  <si>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</si>
  <si>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</si>
  <si>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</si>
  <si>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</si>
  <si>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</si>
  <si>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</si>
  <si>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</si>
  <si>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</si>
  <si>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</si>
  <si>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</si>
  <si>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</si>
  <si>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</si>
  <si>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</si>
  <si>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</si>
  <si>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</si>
  <si>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</si>
  <si>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</si>
  <si>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</si>
  <si>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</si>
  <si>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</si>
  <si>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</si>
  <si>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</si>
  <si>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</si>
  <si>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</si>
  <si>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</si>
  <si>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</si>
  <si>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</si>
  <si>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</si>
  <si>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</si>
  <si>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</si>
  <si>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</si>
  <si>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</si>
  <si>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</si>
  <si>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</si>
  <si>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</si>
  <si>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</si>
  <si>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</si>
  <si>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</si>
  <si>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</si>
  <si>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</si>
  <si>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</si>
  <si>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</si>
  <si>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</si>
  <si>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</si>
  <si>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</si>
  <si>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</si>
  <si>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</si>
  <si>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</si>
  <si>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</si>
  <si>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</si>
  <si>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</si>
  <si>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</si>
  <si>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</si>
  <si>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</si>
  <si>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</si>
  <si>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</si>
  <si>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</si>
  <si>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</si>
  <si>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</si>
  <si>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</si>
  <si>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</si>
  <si>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</si>
  <si>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</si>
  <si>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</si>
  <si>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</si>
  <si>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</si>
  <si>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</si>
  <si>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</si>
  <si>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</si>
  <si>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</si>
  <si>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</si>
  <si>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</si>
  <si>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</si>
  <si>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</si>
  <si>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</si>
  <si>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</si>
  <si>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</si>
  <si>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</si>
  <si>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</si>
  <si>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</si>
  <si>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</si>
  <si>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</si>
  <si>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</si>
  <si>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</si>
  <si>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</si>
  <si>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</si>
  <si>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</si>
  <si>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</si>
  <si>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</si>
  <si>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</si>
  <si>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>TL25 - 619
ÂU CƠ</t>
  </si>
  <si>
    <t>TL28 -E621</t>
  </si>
  <si>
    <t>15.07-16.07 (2 ngày)</t>
  </si>
  <si>
    <t>1.07-31.12.2024
nghỉ thai sản</t>
  </si>
  <si>
    <t>19.07 (1/2 PM)
20.07 (1/2 AM)</t>
  </si>
  <si>
    <t>22.07 (1/2 PM)</t>
  </si>
  <si>
    <t>26.07 (AM)</t>
  </si>
  <si>
    <t>29.07.2024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</si>
  <si>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</si>
  <si>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</si>
  <si>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</si>
  <si>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</si>
  <si>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</si>
  <si>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</si>
  <si>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</si>
  <si>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</si>
  <si>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</si>
  <si>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</si>
  <si>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</si>
  <si>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</si>
  <si>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KS41</t>
  </si>
  <si>
    <t>KS39</t>
  </si>
  <si>
    <t>KS43</t>
  </si>
  <si>
    <t>KS45</t>
  </si>
  <si>
    <t>KS40</t>
  </si>
  <si>
    <t>19.08 (30p PM)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</si>
  <si>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</si>
  <si>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</si>
  <si>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</si>
  <si>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</si>
  <si>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</si>
  <si>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</si>
  <si>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</si>
  <si>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TL12 - E628</t>
  </si>
  <si>
    <t>TL18 - E630  
ÂU CƠ</t>
  </si>
  <si>
    <t>TL32 - KS46
ÂU CƠ</t>
  </si>
  <si>
    <t>THÁNG 09.2024</t>
  </si>
  <si>
    <t>KS46</t>
  </si>
  <si>
    <t>16.09 (1 ngày)</t>
  </si>
  <si>
    <t>TL51 - TK16</t>
  </si>
  <si>
    <t>TL 06- NH1+NH2
LẦU 8</t>
  </si>
  <si>
    <t>09.09.2024 (1/2PM)
28.09.2024. (1/2AM)</t>
  </si>
  <si>
    <t>26.09 PM</t>
  </si>
  <si>
    <t>THÁNG 10.2024</t>
  </si>
  <si>
    <t>05.10.2024 (1/2 AM)</t>
  </si>
  <si>
    <t>07.10 (1/2AM)</t>
  </si>
  <si>
    <t>TL22- E632</t>
  </si>
  <si>
    <t>TL-20 - E631
ÂU CƠ</t>
  </si>
  <si>
    <t>TL42 - E634
ÂU CƠ</t>
  </si>
  <si>
    <t>TL32 - TV36</t>
  </si>
  <si>
    <t>TL 06- NH1+NH2
ÂU CƠ</t>
  </si>
  <si>
    <t>18.10</t>
  </si>
  <si>
    <t>22.10 (1/2AM)</t>
  </si>
  <si>
    <t>22.10 (1/2PM)</t>
  </si>
  <si>
    <t>26.10 AM</t>
  </si>
  <si>
    <t>12.10 AM</t>
  </si>
  <si>
    <t>TL31 - TV35</t>
  </si>
  <si>
    <t xml:space="preserve">TL16 - KS47 </t>
  </si>
  <si>
    <t xml:space="preserve"> KTN - 47B1
LẦU 8</t>
  </si>
  <si>
    <t xml:space="preserve"> KTN - 47B2
LẦU 8</t>
  </si>
  <si>
    <t>TL05 - TK18</t>
  </si>
  <si>
    <t>TL38 - KS48
ÂU CƠ</t>
  </si>
  <si>
    <t>TL31 - E637
ÂU CƠ</t>
  </si>
  <si>
    <t>TL43 - LHS25</t>
  </si>
  <si>
    <t>TL33 - DNa101</t>
  </si>
  <si>
    <t xml:space="preserve">TL29 - E635 </t>
  </si>
  <si>
    <t>TL39 - G160 
ÂU CƠ</t>
  </si>
  <si>
    <t>KS48</t>
  </si>
  <si>
    <t>TL 30- DN99+ST10+ST11</t>
  </si>
  <si>
    <t>TL40 - E633 
ÂU CƠ</t>
  </si>
  <si>
    <t>JP01TL_KS1A_01</t>
  </si>
  <si>
    <t>JP01TL_KS1A_02</t>
  </si>
  <si>
    <t xml:space="preserve">JP01TL_KS1A_03 </t>
  </si>
  <si>
    <t>JP01TL_KS1A_04</t>
  </si>
  <si>
    <t>JP01TL_KS1A_05</t>
  </si>
  <si>
    <t>JP01TL_KS1A_06</t>
  </si>
  <si>
    <t>CHỦ NHẬT</t>
  </si>
  <si>
    <t>JP03TL_KS1A_01</t>
  </si>
  <si>
    <t>TL03 - E636
ÂU CƠ</t>
  </si>
  <si>
    <t>TL45- GXC 3
ÂU CƠ</t>
  </si>
  <si>
    <t>TL46 - GXC 4</t>
  </si>
  <si>
    <t>TL01 - GXC 6 
ÂU CƠ</t>
  </si>
  <si>
    <t>TL47 - GXC 5 
ÂU CƠ</t>
  </si>
  <si>
    <t>TL04 - GXC 2 
ÂU CƠ</t>
  </si>
  <si>
    <t xml:space="preserve"> KTN - 47A1
LẦU 8</t>
  </si>
  <si>
    <t xml:space="preserve"> KTN - 47A2
LẦU 8</t>
  </si>
  <si>
    <t>THÁNG 12.2024</t>
  </si>
  <si>
    <t>THÁNG 11.2024</t>
  </si>
  <si>
    <t>20.11(AM)</t>
  </si>
  <si>
    <t>21.11(AM)</t>
  </si>
  <si>
    <t>23.11 (AM)</t>
  </si>
  <si>
    <t>09/12</t>
  </si>
  <si>
    <t>10/12</t>
  </si>
  <si>
    <t>11/12</t>
  </si>
  <si>
    <t>14/12</t>
  </si>
  <si>
    <t>12/12</t>
  </si>
  <si>
    <t>13/12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</si>
  <si>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</si>
  <si>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</si>
  <si>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</si>
  <si>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</si>
  <si>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</si>
  <si>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</si>
  <si>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</si>
  <si>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</si>
  <si>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</si>
  <si>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31/12</t>
  </si>
  <si>
    <t xml:space="preserve"> 04/01</t>
  </si>
  <si>
    <t>KTN 48A1
LẦU 8</t>
  </si>
  <si>
    <t>KTN 48A2
LẦU 8</t>
  </si>
  <si>
    <t>KTN 48B
LẦU 8</t>
  </si>
  <si>
    <t>KTN 49A 
 ÂU CƠ</t>
  </si>
  <si>
    <t>KTN 49B 
ÂU CƠ</t>
  </si>
  <si>
    <t>TL08 - 638
ÂU CƠ</t>
  </si>
  <si>
    <t xml:space="preserve">TL09 - 639 </t>
  </si>
  <si>
    <t>TL09 - 639
NEW</t>
  </si>
  <si>
    <t xml:space="preserve"> 05/01</t>
  </si>
  <si>
    <t>15/12</t>
  </si>
  <si>
    <t>21.11(PM)
30.11 (AM)</t>
  </si>
  <si>
    <t>30.11 (AM)</t>
  </si>
  <si>
    <t>10.12.2024</t>
  </si>
  <si>
    <t>HỌC LÝ THUYẾT BỆNH LÝ TẠI PHÒNG</t>
  </si>
  <si>
    <t>KS47</t>
  </si>
  <si>
    <t>11.12.2024</t>
  </si>
  <si>
    <t>13.12.2024</t>
  </si>
  <si>
    <t>17.12.2024</t>
  </si>
  <si>
    <t>18.12.2024</t>
  </si>
  <si>
    <t>19.12.2024</t>
  </si>
  <si>
    <t>20.12.2024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</si>
  <si>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</si>
  <si>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</si>
  <si>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</si>
  <si>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</si>
  <si>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</si>
  <si>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</si>
  <si>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</si>
  <si>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 xml:space="preserve">CHÚ THÍCH:   - Màu xanh là học lý thuyết
                -  Màu vàng là thay đổi </t>
  </si>
  <si>
    <t>ĐỊA ĐIỂM</t>
  </si>
  <si>
    <t>TL34 - GTG3 -K1-PC14 -K1-PC15 
NEW</t>
  </si>
  <si>
    <t xml:space="preserve">TL34 - GTG3 -K1-PC14- 
K1-PC15 </t>
  </si>
  <si>
    <t xml:space="preserve">TL34 - GTG3 -K1-PC14 -K1-PC15 </t>
  </si>
  <si>
    <t>07.12 (1/2 AM)</t>
  </si>
  <si>
    <t>KTN - 50B1,2 -ÂU CƠ
NEW</t>
  </si>
  <si>
    <t>KTN - 51A - P201
NEW</t>
  </si>
  <si>
    <t>KTN - 51B - P201
NEW</t>
  </si>
  <si>
    <t>KTN - 51A 
LẦU 8 - AB</t>
  </si>
  <si>
    <t>KTN - 51B
LẦU 8 - AB</t>
  </si>
  <si>
    <t>TL07 - GXC7</t>
  </si>
  <si>
    <t>05.12 (AM)
07.12 (1/2 AM)
11.12 (1/2 PM)</t>
  </si>
  <si>
    <t>TL08 - E638
NEW</t>
  </si>
  <si>
    <t>TL35 - LA+BV+BD+AG
NEW</t>
  </si>
  <si>
    <t>TL23 - GXC8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</si>
  <si>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</si>
  <si>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TL36 TV37-ST12 
NEW</t>
  </si>
  <si>
    <t>07/01</t>
  </si>
  <si>
    <t>13/01</t>
  </si>
  <si>
    <t>14/01</t>
  </si>
  <si>
    <t>20/01</t>
  </si>
  <si>
    <t>21/01</t>
  </si>
  <si>
    <t>28/01</t>
  </si>
  <si>
    <t xml:space="preserve"> 01/02</t>
  </si>
  <si>
    <t xml:space="preserve"> 02/02</t>
  </si>
  <si>
    <t>KTN - 50A1,2 -ÂU CƠ
NEW</t>
  </si>
  <si>
    <t>TL09 - 639</t>
  </si>
  <si>
    <t>KTN 48A1
LẦU 8-AB</t>
  </si>
  <si>
    <t>KTN 48A2
LẦU 8-AB</t>
  </si>
  <si>
    <t>KTN - 51B 
LẦU 8-AB</t>
  </si>
  <si>
    <t>KTN 48B
LẦU 8-AB</t>
  </si>
  <si>
    <t>KTN 49A 
LẦU 7 -  ÂU CƠ</t>
  </si>
  <si>
    <t>KTN 49B 
LẦU 7 -  ÂU CƠ</t>
  </si>
  <si>
    <t>KTN - 50 B2 
LẦU 7 -  ÂU CƠ</t>
  </si>
  <si>
    <t>KTN - 50 B1
LẦU 7 -  ÂU CƠ</t>
  </si>
  <si>
    <t>KTN - 50 A1
LẦU 7 -  ÂU CƠ</t>
  </si>
  <si>
    <t>KTN - 50 A2
LẦU 7 -  ÂU CƠ</t>
  </si>
  <si>
    <t xml:space="preserve">TL36 TV37-ST12 </t>
  </si>
  <si>
    <t>TL35 - LA+BV+BD+AG</t>
  </si>
  <si>
    <t>NGHỈ TẾT AL</t>
  </si>
  <si>
    <t>TL14 - E642 
NEW</t>
  </si>
  <si>
    <t>TL17 - E643
NEW</t>
  </si>
  <si>
    <t>TL17 - E643
ÂU CƠ</t>
  </si>
  <si>
    <t>TL14 - E642 
ÂU CƠ</t>
  </si>
  <si>
    <t>TL27- KS50 
NEW</t>
  </si>
  <si>
    <t>TL11 - HR7
NEW</t>
  </si>
  <si>
    <t>27.12 (PM)</t>
  </si>
  <si>
    <t>30.12 (PM)</t>
  </si>
  <si>
    <t>TL11 - HR7</t>
  </si>
  <si>
    <t>TL 06- NH1+NH2
ẤP BẮC</t>
  </si>
  <si>
    <t>THÁNG 01.2025</t>
  </si>
  <si>
    <t>THÁNG 02.2025</t>
  </si>
  <si>
    <t>THÁNG 03.2025</t>
  </si>
  <si>
    <t>THÁNG 04.2025</t>
  </si>
  <si>
    <t>THÁNG 05.2025</t>
  </si>
  <si>
    <t>THÁNG 06.2025</t>
  </si>
  <si>
    <t>THÁNG 07.2025</t>
  </si>
  <si>
    <t>THÁNG 08.2025</t>
  </si>
  <si>
    <t>THÁNG 09.2025</t>
  </si>
  <si>
    <t>THÁNG 10.2025</t>
  </si>
  <si>
    <t>THÁNG 11.2025</t>
  </si>
  <si>
    <t>THÁNG 12.2025</t>
  </si>
  <si>
    <t>02.01 (AM-PM)</t>
  </si>
  <si>
    <t>11.01 (1/2 AM)</t>
  </si>
  <si>
    <t>TL20 - E631
ÂU CƠ</t>
  </si>
  <si>
    <t>KTN 48B
ÂU CƠ</t>
  </si>
  <si>
    <t>TL07 - GXC7
LẦU 8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</si>
  <si>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</si>
  <si>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</si>
  <si>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</si>
  <si>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</si>
  <si>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</si>
  <si>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</si>
  <si>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</si>
  <si>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</si>
  <si>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</si>
  <si>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</si>
  <si>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</si>
  <si>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</si>
  <si>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</si>
  <si>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</si>
  <si>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</si>
  <si>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</si>
  <si>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</si>
  <si>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</si>
  <si>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</si>
  <si>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</si>
  <si>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24/02</t>
  </si>
  <si>
    <t>25/02</t>
  </si>
  <si>
    <t>26/02</t>
  </si>
  <si>
    <t>27/02</t>
  </si>
  <si>
    <t>28/02</t>
  </si>
  <si>
    <t xml:space="preserve"> 01/03</t>
  </si>
  <si>
    <t xml:space="preserve"> 02/03</t>
  </si>
  <si>
    <t>TL27- KS50 
ÂU CƠ</t>
  </si>
  <si>
    <t>TL 06- NH1+NH2</t>
  </si>
  <si>
    <t xml:space="preserve">TL39 - G160 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</si>
  <si>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</si>
  <si>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18.01 (AM-PM)</t>
  </si>
  <si>
    <t>TL01 - E640
NEW</t>
  </si>
  <si>
    <t>TL21 - E645
NEW</t>
  </si>
  <si>
    <t>TL13 - E644
NEW</t>
  </si>
  <si>
    <t xml:space="preserve">KS50 </t>
  </si>
  <si>
    <t xml:space="preserve"> KS45</t>
  </si>
  <si>
    <t>18.01 (PM)</t>
  </si>
  <si>
    <t>TL15 - GXC9
NEW</t>
  </si>
  <si>
    <t>22.01 (1/2AM)</t>
  </si>
  <si>
    <t>KTN - 52B - P.201
NEW</t>
  </si>
  <si>
    <t>KTN - 52A - P.201
NEW</t>
  </si>
  <si>
    <t>08.02.2025 (AM-PM Làm bù)</t>
  </si>
  <si>
    <t>08.02 (về sớm 30p)</t>
  </si>
  <si>
    <t>JP01TL_KS1A_01.2</t>
  </si>
  <si>
    <t>JP01TL_KS1A_02.2</t>
  </si>
  <si>
    <t>TL 01 - DNa102- KS3
NEW</t>
  </si>
  <si>
    <t>KTN - 53A1,2 - P.201
NEW</t>
  </si>
  <si>
    <t>KTN - 53B1,2 - P.201
NEW</t>
  </si>
  <si>
    <t xml:space="preserve">TL36 - ST12 </t>
  </si>
  <si>
    <t>15.02 (PM)</t>
  </si>
  <si>
    <t xml:space="preserve">TL40 - E633 </t>
  </si>
  <si>
    <t>TL15 - GXC9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</si>
  <si>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</si>
  <si>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01 - DNa102- KS3</t>
  </si>
  <si>
    <t>03/03</t>
  </si>
  <si>
    <t>04/03</t>
  </si>
  <si>
    <t>05/03</t>
  </si>
  <si>
    <t>06/03</t>
  </si>
  <si>
    <t>07/03</t>
  </si>
  <si>
    <t>08/03</t>
  </si>
  <si>
    <t>10/03</t>
  </si>
  <si>
    <t>11/03</t>
  </si>
  <si>
    <t>12/03</t>
  </si>
  <si>
    <t>13/03</t>
  </si>
  <si>
    <t>14/03</t>
  </si>
  <si>
    <t>15/03</t>
  </si>
  <si>
    <t>17/03</t>
  </si>
  <si>
    <t>18/03</t>
  </si>
  <si>
    <t>19/03</t>
  </si>
  <si>
    <t>20/03</t>
  </si>
  <si>
    <t>21/03</t>
  </si>
  <si>
    <t>22/03</t>
  </si>
  <si>
    <t>24/03</t>
  </si>
  <si>
    <t>25/03</t>
  </si>
  <si>
    <t>26/03</t>
  </si>
  <si>
    <t>27/03</t>
  </si>
  <si>
    <t>28/03</t>
  </si>
  <si>
    <t xml:space="preserve"> 29/03</t>
  </si>
  <si>
    <t>TL25 - E647
NEW</t>
  </si>
  <si>
    <t>TL04 - E646
NEW</t>
  </si>
  <si>
    <t>21-22-24 (AM-PM 2,5 ngày)</t>
  </si>
  <si>
    <t>TL13 - E644</t>
  </si>
  <si>
    <t>TL21 - E645
ÂU CƠ</t>
  </si>
  <si>
    <t>TL01 - E640
ÂU CƠ</t>
  </si>
  <si>
    <t>TL25 - E647
ÂU CƠ</t>
  </si>
  <si>
    <t>TL04 - E646
ÂU CƠ</t>
  </si>
  <si>
    <t>17.02 (AM-PM)</t>
  </si>
  <si>
    <t>KTN - 53A1
LẦU 8</t>
  </si>
  <si>
    <t>KTN - 53A2 
LẦU 8</t>
  </si>
  <si>
    <t>KTN - 52A
LẦU 8</t>
  </si>
  <si>
    <t>KTN - 52B
LẦU 8</t>
  </si>
  <si>
    <t>KTN - 53B2
LẦU 8</t>
  </si>
  <si>
    <t>KTN - 53B1
LẦU 8</t>
  </si>
  <si>
    <t>TL28 - MAITEKE T6
NEW</t>
  </si>
  <si>
    <t>TL28 - MAITEKE T6</t>
  </si>
  <si>
    <t xml:space="preserve"> KS47 </t>
  </si>
  <si>
    <t>KẾT THÚC KHÓA</t>
  </si>
  <si>
    <t>TL24 - KS51
NEW</t>
  </si>
  <si>
    <t xml:space="preserve"> KS51</t>
  </si>
  <si>
    <t>TEST ĐẦU VÀO</t>
  </si>
  <si>
    <t xml:space="preserve">KS47 </t>
  </si>
  <si>
    <t>TL15 - GXC9</t>
  </si>
  <si>
    <t>TL02 - DNa103+HUE32 
NEW</t>
  </si>
  <si>
    <t>[26.02] LỊCH HỌC GDTC CÁC TTLK 03/2025</t>
  </si>
  <si>
    <t>TL04 - TV38</t>
  </si>
  <si>
    <t>TL04 - TV38
NEW</t>
  </si>
  <si>
    <t>TL05 - TG46+VL78
NEW</t>
  </si>
  <si>
    <t xml:space="preserve">KS48 </t>
  </si>
  <si>
    <t>TL30 - GXC10
NEW</t>
  </si>
  <si>
    <t>TL30 - GXC10
ÂU CƠ</t>
  </si>
  <si>
    <t>TL26 - TK19</t>
  </si>
  <si>
    <t>TL26 - TK19
NEW</t>
  </si>
  <si>
    <t>TL08 - KSDB1-K1-DN
NEW</t>
  </si>
  <si>
    <t>TL07 DN103 -KSDB1-K2-DN
NEW</t>
  </si>
  <si>
    <t>TL 06 DN102-BD62
NEW</t>
  </si>
  <si>
    <t xml:space="preserve">TL02 - DNa103+HUE32+TG46 </t>
  </si>
  <si>
    <t>TL05 - VL78</t>
  </si>
  <si>
    <t>TL03 -KS4-DNa+HN39
NEW</t>
  </si>
  <si>
    <t>TL02 - DNa103+HUE32 +TG46</t>
  </si>
  <si>
    <t>TL05 - VL78
HỌC OFFLINE</t>
  </si>
  <si>
    <t>Thầy Dân</t>
  </si>
  <si>
    <t>3 - 4</t>
  </si>
  <si>
    <t>TL03 -KS4-DNa+HN39</t>
  </si>
  <si>
    <t>[07.03] LỊCH HỌC GDTC CÁC TTLK 03/2025</t>
  </si>
  <si>
    <t>9 - 10
(17h45-19h15)</t>
  </si>
  <si>
    <t>Nguyên
Hiếu</t>
  </si>
  <si>
    <t>KTN 56 B - NEW
P301 - ÂU CƠ</t>
  </si>
  <si>
    <t>KTN 55 B - NEW
P201 - 24AB</t>
  </si>
  <si>
    <t>KTN 54A - NEW
P301 - ÂU CƠ</t>
  </si>
  <si>
    <t>KTN 56 A - NEW
P301 - ÂU CƠ</t>
  </si>
  <si>
    <t>KTN 55 A - NEW
P201 - 24AB</t>
  </si>
  <si>
    <t>QUÁCH TRUNG HIẾU</t>
  </si>
  <si>
    <t>15.03 (AM)</t>
  </si>
  <si>
    <t>08.03 AM</t>
  </si>
  <si>
    <t>06.03 PM</t>
  </si>
  <si>
    <t>KTN 54B - NEW
P.301 - 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</si>
  <si>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11/03/2025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</si>
</sst>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48"/>
      <color theme="1"/>
      <name val="Arial"/>
      <family val="2"/>
    </font>
    <font>
      <b/>
      <sz val="36"/>
      <color rgb="FFC00000"/>
      <name val="Arial"/>
      <family val="2"/>
    </font>
    <font>
      <b/>
      <sz val="26"/>
      <color rgb="FFC00000"/>
      <name val="Arial"/>
      <family val="2"/>
    </font>
    <font>
      <b/>
      <sz val="26"/>
      <color theme="1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  <fill>
      <patternFill patternType="solid">
        <fgColor rgb="FFF6894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6" fillId="0" borderId="0"/>
  </cellStyleXfs>
  <cellXfs count="341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41" fillId="10" borderId="9" xfId="0" applyFont="1" applyFill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27" borderId="9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14" fontId="17" fillId="0" borderId="10" xfId="0" quotePrefix="1" applyNumberFormat="1" applyFont="1" applyBorder="1" applyAlignment="1">
      <alignment horizontal="center" vertical="center"/>
    </xf>
    <xf numFmtId="0" fontId="41" fillId="6" borderId="9" xfId="0" applyFont="1" applyFill="1" applyBorder="1" applyAlignment="1">
      <alignment horizontal="center" vertical="center"/>
    </xf>
    <xf numFmtId="0" fontId="41" fillId="25" borderId="9" xfId="0" applyFont="1" applyFill="1" applyBorder="1" applyAlignment="1">
      <alignment horizontal="center" vertical="center"/>
    </xf>
    <xf numFmtId="0" fontId="18" fillId="0" borderId="0" xfId="0" applyFont="1"/>
    <xf numFmtId="0" fontId="44" fillId="5" borderId="10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43" fillId="5" borderId="9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9" borderId="9" xfId="0" applyFont="1" applyFill="1" applyBorder="1" applyAlignment="1">
      <alignment horizontal="center" vertical="center"/>
    </xf>
    <xf numFmtId="0" fontId="42" fillId="10" borderId="10" xfId="0" applyFont="1" applyFill="1" applyBorder="1" applyAlignment="1">
      <alignment horizontal="center" vertical="center"/>
    </xf>
    <xf numFmtId="0" fontId="42" fillId="27" borderId="10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45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30" borderId="4" xfId="0" applyFont="1" applyFill="1" applyBorder="1" applyAlignment="1">
      <alignment horizontal="center" vertical="center" wrapText="1"/>
    </xf>
    <xf numFmtId="0" fontId="12" fillId="30" borderId="4" xfId="0" applyFont="1" applyFill="1" applyBorder="1" applyAlignment="1">
      <alignment horizontal="center" vertical="center"/>
    </xf>
    <xf numFmtId="0" fontId="44" fillId="5" borderId="9" xfId="0" applyFont="1" applyFill="1" applyBorder="1" applyAlignment="1">
      <alignment horizontal="center" vertical="center" wrapText="1"/>
    </xf>
    <xf numFmtId="0" fontId="43" fillId="5" borderId="31" xfId="0" applyFont="1" applyFill="1" applyBorder="1" applyAlignment="1">
      <alignment horizontal="center" vertical="center" wrapText="1"/>
    </xf>
    <xf numFmtId="0" fontId="45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14" fontId="17" fillId="5" borderId="10" xfId="0" quotePrefix="1" applyNumberFormat="1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 wrapText="1"/>
    </xf>
    <xf numFmtId="0" fontId="42" fillId="6" borderId="9" xfId="0" applyFont="1" applyFill="1" applyBorder="1" applyAlignment="1">
      <alignment horizontal="center" vertical="center"/>
    </xf>
    <xf numFmtId="14" fontId="17" fillId="0" borderId="9" xfId="0" quotePrefix="1" applyNumberFormat="1" applyFont="1" applyBorder="1" applyAlignment="1">
      <alignment horizontal="center" vertical="center"/>
    </xf>
    <xf numFmtId="0" fontId="42" fillId="5" borderId="9" xfId="0" applyFont="1" applyFill="1" applyBorder="1" applyAlignment="1">
      <alignment horizontal="center" vertical="center" wrapText="1"/>
    </xf>
    <xf numFmtId="0" fontId="42" fillId="25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/>
    </xf>
    <xf numFmtId="0" fontId="42" fillId="6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7" fillId="26" borderId="0" xfId="0" applyFont="1" applyFill="1" applyAlignment="1">
      <alignment horizontal="center" vertical="center"/>
    </xf>
    <xf numFmtId="0" fontId="48" fillId="26" borderId="5" xfId="0" applyFont="1" applyFill="1" applyBorder="1" applyAlignment="1">
      <alignment horizontal="center" vertical="center" wrapText="1"/>
    </xf>
    <xf numFmtId="0" fontId="47" fillId="26" borderId="4" xfId="0" applyFont="1" applyFill="1" applyBorder="1" applyAlignment="1">
      <alignment horizontal="center" vertical="center"/>
    </xf>
    <xf numFmtId="0" fontId="47" fillId="5" borderId="0" xfId="0" applyFont="1" applyFill="1" applyAlignment="1">
      <alignment horizontal="center" vertical="center"/>
    </xf>
    <xf numFmtId="0" fontId="48" fillId="5" borderId="5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4" fontId="17" fillId="5" borderId="23" xfId="0" quotePrefix="1" applyNumberFormat="1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27" borderId="9" xfId="0" applyFont="1" applyFill="1" applyBorder="1" applyAlignment="1">
      <alignment horizontal="center" vertical="center"/>
    </xf>
    <xf numFmtId="0" fontId="48" fillId="5" borderId="4" xfId="0" applyFont="1" applyFill="1" applyBorder="1" applyAlignment="1">
      <alignment horizontal="center" vertical="center" wrapText="1"/>
    </xf>
    <xf numFmtId="14" fontId="17" fillId="0" borderId="31" xfId="0" quotePrefix="1" applyNumberFormat="1" applyFont="1" applyBorder="1" applyAlignment="1">
      <alignment horizontal="center" vertical="center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7" borderId="23" xfId="0" applyFont="1" applyFill="1" applyBorder="1" applyAlignment="1">
      <alignment horizontal="center" vertical="center"/>
    </xf>
    <xf numFmtId="14" fontId="17" fillId="0" borderId="23" xfId="0" quotePrefix="1" applyNumberFormat="1" applyFont="1" applyBorder="1" applyAlignment="1">
      <alignment horizontal="center" vertical="center"/>
    </xf>
    <xf numFmtId="16" fontId="17" fillId="5" borderId="9" xfId="0" quotePrefix="1" applyNumberFormat="1" applyFont="1" applyFill="1" applyBorder="1" applyAlignment="1">
      <alignment horizontal="center" vertical="center"/>
    </xf>
    <xf numFmtId="0" fontId="44" fillId="5" borderId="9" xfId="0" applyFont="1" applyFill="1" applyBorder="1" applyAlignment="1">
      <alignment horizontal="center" vertical="center"/>
    </xf>
    <xf numFmtId="0" fontId="48" fillId="26" borderId="4" xfId="0" applyFont="1" applyFill="1" applyBorder="1" applyAlignment="1">
      <alignment horizontal="center" vertical="center" wrapText="1"/>
    </xf>
    <xf numFmtId="0" fontId="44" fillId="26" borderId="10" xfId="0" applyFont="1" applyFill="1" applyBorder="1" applyAlignment="1">
      <alignment horizontal="center" vertical="center"/>
    </xf>
    <xf numFmtId="0" fontId="43" fillId="31" borderId="31" xfId="0" applyFont="1" applyFill="1" applyBorder="1" applyAlignment="1">
      <alignment horizontal="center" vertical="center" wrapText="1"/>
    </xf>
    <xf numFmtId="0" fontId="44" fillId="31" borderId="9" xfId="0" applyFont="1" applyFill="1" applyBorder="1" applyAlignment="1">
      <alignment horizontal="center" vertical="center" wrapText="1"/>
    </xf>
    <xf numFmtId="0" fontId="18" fillId="0" borderId="20" xfId="0" applyFont="1" applyBorder="1"/>
    <xf numFmtId="0" fontId="43" fillId="31" borderId="9" xfId="0" applyFont="1" applyFill="1" applyBorder="1" applyAlignment="1">
      <alignment horizontal="center" vertical="center" wrapText="1"/>
    </xf>
    <xf numFmtId="0" fontId="43" fillId="9" borderId="31" xfId="0" applyFont="1" applyFill="1" applyBorder="1" applyAlignment="1">
      <alignment horizontal="center" vertical="center" wrapText="1"/>
    </xf>
    <xf numFmtId="0" fontId="44" fillId="9" borderId="9" xfId="0" applyFont="1" applyFill="1" applyBorder="1" applyAlignment="1">
      <alignment horizontal="center" vertical="center" wrapText="1"/>
    </xf>
    <xf numFmtId="0" fontId="44" fillId="5" borderId="9" xfId="0" quotePrefix="1" applyFont="1" applyFill="1" applyBorder="1" applyAlignment="1">
      <alignment horizontal="center" vertical="center" wrapText="1"/>
    </xf>
    <xf numFmtId="16" fontId="44" fillId="31" borderId="9" xfId="0" quotePrefix="1" applyNumberFormat="1" applyFont="1" applyFill="1" applyBorder="1" applyAlignment="1">
      <alignment horizontal="center" vertical="center" wrapText="1"/>
    </xf>
    <xf numFmtId="0" fontId="43" fillId="31" borderId="10" xfId="0" applyFont="1" applyFill="1" applyBorder="1" applyAlignment="1">
      <alignment horizontal="center" vertical="center" wrapText="1"/>
    </xf>
    <xf numFmtId="0" fontId="44" fillId="31" borderId="10" xfId="0" quotePrefix="1" applyFont="1" applyFill="1" applyBorder="1" applyAlignment="1">
      <alignment horizontal="center" vertical="center" wrapText="1"/>
    </xf>
    <xf numFmtId="0" fontId="44" fillId="31" borderId="10" xfId="0" applyFont="1" applyFill="1" applyBorder="1" applyAlignment="1">
      <alignment horizontal="center" vertical="center" wrapText="1"/>
    </xf>
    <xf numFmtId="16" fontId="44" fillId="9" borderId="9" xfId="0" applyNumberFormat="1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 wrapText="1"/>
    </xf>
    <xf numFmtId="0" fontId="44" fillId="5" borderId="11" xfId="0" applyFont="1" applyFill="1" applyBorder="1" applyAlignment="1">
      <alignment horizontal="center" vertical="center" wrapText="1"/>
    </xf>
    <xf numFmtId="0" fontId="40" fillId="6" borderId="12" xfId="0" applyFont="1" applyFill="1" applyBorder="1" applyAlignment="1">
      <alignment horizontal="center" vertical="center"/>
    </xf>
    <xf numFmtId="0" fontId="40" fillId="6" borderId="13" xfId="0" applyFont="1" applyFill="1" applyBorder="1" applyAlignment="1">
      <alignment horizontal="center" vertical="center"/>
    </xf>
    <xf numFmtId="0" fontId="40" fillId="6" borderId="14" xfId="0" applyFont="1" applyFill="1" applyBorder="1" applyAlignment="1">
      <alignment horizontal="center" vertical="center"/>
    </xf>
    <xf numFmtId="0" fontId="40" fillId="25" borderId="12" xfId="0" applyFont="1" applyFill="1" applyBorder="1" applyAlignment="1">
      <alignment horizontal="center" vertical="center"/>
    </xf>
    <xf numFmtId="0" fontId="40" fillId="25" borderId="13" xfId="0" applyFont="1" applyFill="1" applyBorder="1" applyAlignment="1">
      <alignment horizontal="center" vertical="center"/>
    </xf>
    <xf numFmtId="0" fontId="40" fillId="25" borderId="14" xfId="0" applyFont="1" applyFill="1" applyBorder="1" applyAlignment="1">
      <alignment horizontal="center" vertical="center"/>
    </xf>
    <xf numFmtId="0" fontId="39" fillId="26" borderId="12" xfId="0" applyFont="1" applyFill="1" applyBorder="1" applyAlignment="1">
      <alignment horizontal="center" vertical="center"/>
    </xf>
    <xf numFmtId="0" fontId="39" fillId="26" borderId="13" xfId="0" applyFont="1" applyFill="1" applyBorder="1" applyAlignment="1">
      <alignment horizontal="center" vertical="center"/>
    </xf>
    <xf numFmtId="0" fontId="39" fillId="26" borderId="14" xfId="0" applyFont="1" applyFill="1" applyBorder="1" applyAlignment="1">
      <alignment horizontal="center" vertical="center"/>
    </xf>
    <xf numFmtId="0" fontId="40" fillId="10" borderId="12" xfId="0" applyFont="1" applyFill="1" applyBorder="1" applyAlignment="1">
      <alignment horizontal="center" vertical="center"/>
    </xf>
    <xf numFmtId="0" fontId="40" fillId="10" borderId="13" xfId="0" applyFont="1" applyFill="1" applyBorder="1" applyAlignment="1">
      <alignment horizontal="center" vertical="center"/>
    </xf>
    <xf numFmtId="0" fontId="40" fillId="10" borderId="14" xfId="0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/>
    </xf>
    <xf numFmtId="0" fontId="40" fillId="27" borderId="13" xfId="0" applyFont="1" applyFill="1" applyBorder="1" applyAlignment="1">
      <alignment horizontal="center" vertical="center"/>
    </xf>
    <xf numFmtId="0" fontId="40" fillId="27" borderId="14" xfId="0" applyFont="1" applyFill="1" applyBorder="1" applyAlignment="1">
      <alignment horizontal="center" vertical="center"/>
    </xf>
    <xf numFmtId="0" fontId="42" fillId="10" borderId="10" xfId="0" applyFont="1" applyFill="1" applyBorder="1" applyAlignment="1">
      <alignment horizontal="center" vertical="center"/>
    </xf>
    <xf numFmtId="0" fontId="42" fillId="10" borderId="11" xfId="0" applyFont="1" applyFill="1" applyBorder="1" applyAlignment="1">
      <alignment horizontal="center" vertical="center"/>
    </xf>
    <xf numFmtId="14" fontId="17" fillId="5" borderId="10" xfId="0" quotePrefix="1" applyNumberFormat="1" applyFont="1" applyFill="1" applyBorder="1" applyAlignment="1">
      <alignment horizontal="center" vertical="center"/>
    </xf>
    <xf numFmtId="14" fontId="17" fillId="5" borderId="11" xfId="0" quotePrefix="1" applyNumberFormat="1" applyFont="1" applyFill="1" applyBorder="1" applyAlignment="1">
      <alignment horizontal="center" vertical="center"/>
    </xf>
    <xf numFmtId="0" fontId="42" fillId="27" borderId="10" xfId="0" applyFont="1" applyFill="1" applyBorder="1" applyAlignment="1">
      <alignment horizontal="center" vertical="center"/>
    </xf>
    <xf numFmtId="0" fontId="42" fillId="27" borderId="11" xfId="0" applyFont="1" applyFill="1" applyBorder="1" applyAlignment="1">
      <alignment horizontal="center" vertical="center"/>
    </xf>
    <xf numFmtId="14" fontId="17" fillId="0" borderId="10" xfId="0" quotePrefix="1" applyNumberFormat="1" applyFont="1" applyBorder="1" applyAlignment="1">
      <alignment horizontal="center" vertical="center"/>
    </xf>
    <xf numFmtId="14" fontId="17" fillId="0" borderId="11" xfId="0" quotePrefix="1" applyNumberFormat="1" applyFont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 wrapText="1"/>
    </xf>
    <xf numFmtId="0" fontId="43" fillId="5" borderId="11" xfId="0" applyFont="1" applyFill="1" applyBorder="1" applyAlignment="1">
      <alignment horizontal="center" vertical="center" wrapText="1"/>
    </xf>
    <xf numFmtId="16" fontId="44" fillId="5" borderId="10" xfId="0" applyNumberFormat="1" applyFont="1" applyFill="1" applyBorder="1" applyAlignment="1">
      <alignment horizontal="center" vertical="center" wrapText="1"/>
    </xf>
    <xf numFmtId="14" fontId="17" fillId="0" borderId="23" xfId="0" quotePrefix="1" applyNumberFormat="1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2" fillId="6" borderId="10" xfId="0" applyFont="1" applyFill="1" applyBorder="1" applyAlignment="1">
      <alignment horizontal="center" vertical="center"/>
    </xf>
    <xf numFmtId="0" fontId="42" fillId="6" borderId="23" xfId="0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/>
    </xf>
    <xf numFmtId="14" fontId="17" fillId="5" borderId="23" xfId="0" quotePrefix="1" applyNumberFormat="1" applyFont="1" applyFill="1" applyBorder="1" applyAlignment="1">
      <alignment horizontal="center" vertical="center"/>
    </xf>
    <xf numFmtId="0" fontId="42" fillId="25" borderId="10" xfId="0" applyFont="1" applyFill="1" applyBorder="1" applyAlignment="1">
      <alignment horizontal="center" vertical="center"/>
    </xf>
    <xf numFmtId="0" fontId="42" fillId="25" borderId="23" xfId="0" applyFont="1" applyFill="1" applyBorder="1" applyAlignment="1">
      <alignment horizontal="center" vertical="center"/>
    </xf>
    <xf numFmtId="0" fontId="42" fillId="25" borderId="11" xfId="0" applyFont="1" applyFill="1" applyBorder="1" applyAlignment="1">
      <alignment horizontal="center" vertical="center"/>
    </xf>
    <xf numFmtId="0" fontId="43" fillId="32" borderId="10" xfId="0" applyFont="1" applyFill="1" applyBorder="1" applyAlignment="1">
      <alignment horizontal="center" vertical="center" wrapText="1"/>
    </xf>
    <xf numFmtId="0" fontId="43" fillId="32" borderId="1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F6894C"/>
      <color rgb="FF59CEE9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235" t="s">
        <v>383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7"/>
    </row>
    <row r="2" spans="1:25" s="1" customFormat="1" ht="64.5" customHeight="1" x14ac:dyDescent="0.25">
      <c r="A2" s="238" t="s">
        <v>74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/>
      <c r="O2" s="240" t="s">
        <v>0</v>
      </c>
      <c r="P2" s="241"/>
      <c r="Q2" s="241"/>
      <c r="R2" s="241"/>
      <c r="S2" s="241"/>
      <c r="T2" s="241"/>
      <c r="U2" s="241"/>
      <c r="V2" s="241"/>
      <c r="W2" s="241"/>
      <c r="X2" s="241"/>
    </row>
    <row r="3" spans="1:25" ht="19.5" x14ac:dyDescent="0.25">
      <c r="A3" s="231" t="s">
        <v>1</v>
      </c>
      <c r="B3" s="23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231" t="s">
        <v>1</v>
      </c>
      <c r="P3" s="232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221" t="s">
        <v>13</v>
      </c>
      <c r="B4" s="223" t="s">
        <v>322</v>
      </c>
      <c r="C4" s="11"/>
      <c r="D4" s="12"/>
      <c r="E4" s="11"/>
      <c r="F4" s="12"/>
      <c r="G4" s="69" t="s">
        <v>289</v>
      </c>
      <c r="H4" s="68" t="s">
        <v>18</v>
      </c>
      <c r="I4" s="69" t="s">
        <v>290</v>
      </c>
      <c r="J4" s="68" t="s">
        <v>18</v>
      </c>
      <c r="K4" s="7"/>
      <c r="L4" s="8"/>
      <c r="M4" s="7"/>
      <c r="N4" s="8"/>
      <c r="O4" s="225" t="s">
        <v>13</v>
      </c>
      <c r="P4" s="227" t="s">
        <v>322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222"/>
      <c r="B5" s="224"/>
      <c r="C5" s="7"/>
      <c r="D5" s="8"/>
      <c r="E5" s="19" t="s">
        <v>264</v>
      </c>
      <c r="F5" s="19" t="s">
        <v>16</v>
      </c>
      <c r="G5" s="7"/>
      <c r="H5" s="7"/>
      <c r="I5" s="7"/>
      <c r="J5" s="7"/>
      <c r="K5" s="7"/>
      <c r="L5" s="8"/>
      <c r="M5" s="7"/>
      <c r="N5" s="8"/>
      <c r="O5" s="226"/>
      <c r="P5" s="228"/>
      <c r="Q5" s="7"/>
      <c r="R5" s="8"/>
      <c r="S5" s="7"/>
      <c r="T5" s="8"/>
      <c r="U5" s="7"/>
      <c r="V5" s="8"/>
      <c r="W5" s="182" t="s">
        <v>301</v>
      </c>
      <c r="X5" s="183" t="s">
        <v>25</v>
      </c>
    </row>
    <row r="6" spans="1:25" s="13" customFormat="1" ht="36.75" customHeight="1" x14ac:dyDescent="0.25">
      <c r="A6" s="221" t="s">
        <v>19</v>
      </c>
      <c r="B6" s="223" t="s">
        <v>323</v>
      </c>
      <c r="C6" s="7"/>
      <c r="D6" s="8"/>
      <c r="E6" s="7"/>
      <c r="F6" s="8"/>
      <c r="G6" s="145" t="s">
        <v>313</v>
      </c>
      <c r="H6" s="146" t="s">
        <v>18</v>
      </c>
      <c r="I6" s="145" t="s">
        <v>249</v>
      </c>
      <c r="J6" s="146" t="s">
        <v>18</v>
      </c>
      <c r="K6" s="7"/>
      <c r="L6" s="8"/>
      <c r="M6" s="75"/>
      <c r="N6" s="8"/>
      <c r="O6" s="225" t="s">
        <v>19</v>
      </c>
      <c r="P6" s="227" t="s">
        <v>323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222"/>
      <c r="B7" s="224"/>
      <c r="C7" s="19" t="s">
        <v>294</v>
      </c>
      <c r="D7" s="19" t="s">
        <v>16</v>
      </c>
      <c r="E7" s="19" t="s">
        <v>296</v>
      </c>
      <c r="F7" s="19" t="s">
        <v>16</v>
      </c>
      <c r="G7" s="7"/>
      <c r="H7" s="8"/>
      <c r="I7" s="19" t="s">
        <v>288</v>
      </c>
      <c r="J7" s="19" t="s">
        <v>15</v>
      </c>
      <c r="K7" s="7"/>
      <c r="L7" s="8"/>
      <c r="M7" s="75"/>
      <c r="N7" s="8"/>
      <c r="O7" s="226"/>
      <c r="P7" s="228"/>
      <c r="Q7" s="162" t="s">
        <v>280</v>
      </c>
      <c r="R7" s="163" t="s">
        <v>25</v>
      </c>
      <c r="S7" s="7"/>
      <c r="T7" s="8"/>
      <c r="U7" s="7"/>
      <c r="V7" s="8"/>
      <c r="W7" s="182" t="s">
        <v>302</v>
      </c>
      <c r="X7" s="183" t="s">
        <v>25</v>
      </c>
    </row>
    <row r="8" spans="1:25" s="13" customFormat="1" ht="48" customHeight="1" x14ac:dyDescent="0.25">
      <c r="A8" s="221" t="s">
        <v>21</v>
      </c>
      <c r="B8" s="223" t="s">
        <v>324</v>
      </c>
      <c r="C8" s="145" t="s">
        <v>78</v>
      </c>
      <c r="D8" s="146" t="s">
        <v>18</v>
      </c>
      <c r="E8" s="145" t="s">
        <v>310</v>
      </c>
      <c r="F8" s="146" t="s">
        <v>18</v>
      </c>
      <c r="G8" s="145" t="s">
        <v>278</v>
      </c>
      <c r="H8" s="146" t="s">
        <v>16</v>
      </c>
      <c r="I8" s="145" t="s">
        <v>231</v>
      </c>
      <c r="J8" s="146" t="s">
        <v>16</v>
      </c>
      <c r="K8" s="145" t="s">
        <v>300</v>
      </c>
      <c r="L8" s="146" t="s">
        <v>16</v>
      </c>
      <c r="M8" s="75"/>
      <c r="N8" s="8"/>
      <c r="O8" s="225" t="s">
        <v>21</v>
      </c>
      <c r="P8" s="227" t="s">
        <v>324</v>
      </c>
      <c r="Q8" s="11"/>
      <c r="R8" s="12"/>
      <c r="S8" s="7"/>
      <c r="T8" s="8"/>
      <c r="U8" s="162" t="s">
        <v>299</v>
      </c>
      <c r="V8" s="163" t="s">
        <v>25</v>
      </c>
      <c r="W8" s="73" t="s">
        <v>369</v>
      </c>
      <c r="X8" s="74" t="s">
        <v>25</v>
      </c>
    </row>
    <row r="9" spans="1:25" s="13" customFormat="1" ht="38.25" customHeight="1" x14ac:dyDescent="0.25">
      <c r="A9" s="229"/>
      <c r="B9" s="224"/>
      <c r="C9" s="7"/>
      <c r="D9" s="8"/>
      <c r="E9" s="7"/>
      <c r="F9" s="8"/>
      <c r="G9" s="7"/>
      <c r="H9" s="8"/>
      <c r="I9" s="16" t="s">
        <v>79</v>
      </c>
      <c r="J9" s="16" t="s">
        <v>15</v>
      </c>
      <c r="K9" s="16" t="s">
        <v>311</v>
      </c>
      <c r="L9" s="16" t="s">
        <v>15</v>
      </c>
      <c r="M9" s="7"/>
      <c r="N9" s="8"/>
      <c r="O9" s="230"/>
      <c r="P9" s="228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221" t="s">
        <v>23</v>
      </c>
      <c r="B10" s="223" t="s">
        <v>326</v>
      </c>
      <c r="C10" s="69" t="s">
        <v>315</v>
      </c>
      <c r="D10" s="68" t="s">
        <v>16</v>
      </c>
      <c r="E10" s="69" t="s">
        <v>316</v>
      </c>
      <c r="F10" s="68" t="s">
        <v>16</v>
      </c>
      <c r="G10" s="16" t="s">
        <v>270</v>
      </c>
      <c r="H10" s="16" t="s">
        <v>18</v>
      </c>
      <c r="I10" s="19" t="s">
        <v>277</v>
      </c>
      <c r="J10" s="19" t="s">
        <v>18</v>
      </c>
      <c r="K10" s="7" t="s">
        <v>34</v>
      </c>
      <c r="L10" s="8"/>
      <c r="M10" s="7"/>
      <c r="N10" s="8"/>
      <c r="O10" s="225" t="s">
        <v>23</v>
      </c>
      <c r="P10" s="227" t="s">
        <v>326</v>
      </c>
      <c r="Q10" s="11"/>
      <c r="R10" s="12"/>
      <c r="S10" s="11"/>
      <c r="T10" s="12"/>
      <c r="U10" s="162" t="s">
        <v>287</v>
      </c>
      <c r="V10" s="163" t="s">
        <v>25</v>
      </c>
      <c r="W10" s="162" t="s">
        <v>295</v>
      </c>
      <c r="X10" s="163" t="s">
        <v>25</v>
      </c>
      <c r="Y10" s="67"/>
    </row>
    <row r="11" spans="1:25" s="13" customFormat="1" ht="36.75" customHeight="1" x14ac:dyDescent="0.25">
      <c r="A11" s="222"/>
      <c r="B11" s="224"/>
      <c r="C11" s="7"/>
      <c r="D11" s="8"/>
      <c r="E11" s="7"/>
      <c r="F11" s="8"/>
      <c r="G11" s="145" t="s">
        <v>76</v>
      </c>
      <c r="H11" s="146" t="s">
        <v>15</v>
      </c>
      <c r="I11" s="145" t="s">
        <v>266</v>
      </c>
      <c r="J11" s="146" t="s">
        <v>15</v>
      </c>
      <c r="K11" s="7"/>
      <c r="L11" s="8"/>
      <c r="M11" s="7"/>
      <c r="N11" s="8"/>
      <c r="O11" s="226"/>
      <c r="P11" s="228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221" t="s">
        <v>26</v>
      </c>
      <c r="B12" s="223" t="s">
        <v>327</v>
      </c>
      <c r="C12" s="7"/>
      <c r="D12" s="8"/>
      <c r="E12" s="73" t="s">
        <v>346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225" t="s">
        <v>26</v>
      </c>
      <c r="P12" s="227" t="s">
        <v>327</v>
      </c>
      <c r="Q12" s="11"/>
      <c r="R12" s="12"/>
      <c r="S12" s="7"/>
      <c r="T12" s="8"/>
      <c r="U12" s="11"/>
      <c r="V12" s="12"/>
      <c r="W12" s="182" t="s">
        <v>303</v>
      </c>
      <c r="X12" s="183" t="s">
        <v>25</v>
      </c>
    </row>
    <row r="13" spans="1:25" s="13" customFormat="1" ht="45" customHeight="1" x14ac:dyDescent="0.25">
      <c r="A13" s="222"/>
      <c r="B13" s="224"/>
      <c r="C13" s="145" t="s">
        <v>80</v>
      </c>
      <c r="D13" s="146" t="s">
        <v>16</v>
      </c>
      <c r="E13" s="145" t="s">
        <v>248</v>
      </c>
      <c r="F13" s="146" t="s">
        <v>16</v>
      </c>
      <c r="G13" s="145" t="s">
        <v>297</v>
      </c>
      <c r="H13" s="146" t="s">
        <v>15</v>
      </c>
      <c r="I13" s="145" t="s">
        <v>293</v>
      </c>
      <c r="J13" s="146" t="s">
        <v>15</v>
      </c>
      <c r="K13" s="7"/>
      <c r="L13" s="8"/>
      <c r="M13" s="7"/>
      <c r="N13" s="8"/>
      <c r="O13" s="226"/>
      <c r="P13" s="228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80" t="s">
        <v>28</v>
      </c>
      <c r="B14" s="132" t="s">
        <v>325</v>
      </c>
      <c r="C14" s="7"/>
      <c r="D14" s="8"/>
      <c r="E14" s="149"/>
      <c r="F14" s="8"/>
      <c r="G14" s="7"/>
      <c r="H14" s="8"/>
      <c r="I14" s="7"/>
      <c r="J14" s="8"/>
      <c r="K14" s="7"/>
      <c r="L14" s="8"/>
      <c r="M14" s="7"/>
      <c r="N14" s="8"/>
      <c r="O14" s="181" t="s">
        <v>28</v>
      </c>
      <c r="P14" s="10" t="s">
        <v>325</v>
      </c>
      <c r="Q14" s="185"/>
      <c r="R14" s="186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80" t="s">
        <v>307</v>
      </c>
      <c r="B15" s="132" t="s">
        <v>348</v>
      </c>
      <c r="C15" s="7"/>
      <c r="D15" s="8"/>
      <c r="E15" s="149"/>
      <c r="F15" s="8"/>
      <c r="H15" s="8"/>
      <c r="I15" s="7"/>
      <c r="J15" s="8"/>
      <c r="K15" s="7"/>
      <c r="L15" s="8"/>
      <c r="M15" s="7"/>
      <c r="N15" s="8"/>
      <c r="O15" s="181" t="s">
        <v>307</v>
      </c>
      <c r="P15" s="10" t="s">
        <v>348</v>
      </c>
      <c r="Q15" s="184" t="s">
        <v>308</v>
      </c>
      <c r="R15" s="183" t="s">
        <v>25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231" t="s">
        <v>1</v>
      </c>
      <c r="B16" s="232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231" t="s">
        <v>1</v>
      </c>
      <c r="P16" s="232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221" t="s">
        <v>13</v>
      </c>
      <c r="B17" s="223" t="s">
        <v>328</v>
      </c>
      <c r="C17" s="69" t="s">
        <v>339</v>
      </c>
      <c r="D17" s="68" t="s">
        <v>16</v>
      </c>
      <c r="E17" s="69" t="s">
        <v>340</v>
      </c>
      <c r="F17" s="68" t="s">
        <v>16</v>
      </c>
      <c r="G17" s="7"/>
      <c r="H17" s="8"/>
      <c r="I17" s="7"/>
      <c r="J17" s="8"/>
      <c r="K17" s="7"/>
      <c r="L17" s="8"/>
      <c r="M17" s="7"/>
      <c r="N17" s="8"/>
      <c r="O17" s="225" t="s">
        <v>13</v>
      </c>
      <c r="P17" s="227" t="s">
        <v>328</v>
      </c>
      <c r="Q17" s="8"/>
      <c r="R17" s="8"/>
      <c r="S17" s="11"/>
      <c r="T17" s="12"/>
      <c r="U17" s="11"/>
      <c r="V17" s="12"/>
      <c r="W17" s="182" t="s">
        <v>301</v>
      </c>
      <c r="X17" s="183" t="s">
        <v>25</v>
      </c>
    </row>
    <row r="18" spans="1:33" s="13" customFormat="1" ht="46.5" customHeight="1" x14ac:dyDescent="0.25">
      <c r="A18" s="222"/>
      <c r="B18" s="224"/>
      <c r="C18" s="7"/>
      <c r="D18" s="8"/>
      <c r="E18" s="7"/>
      <c r="F18" s="8"/>
      <c r="G18" s="19" t="s">
        <v>246</v>
      </c>
      <c r="H18" s="19" t="s">
        <v>18</v>
      </c>
      <c r="I18" s="19" t="s">
        <v>262</v>
      </c>
      <c r="J18" s="20" t="s">
        <v>18</v>
      </c>
      <c r="K18" s="145" t="s">
        <v>309</v>
      </c>
      <c r="L18" s="146" t="s">
        <v>16</v>
      </c>
      <c r="M18" s="7"/>
      <c r="N18" s="8"/>
      <c r="O18" s="226"/>
      <c r="P18" s="228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221" t="s">
        <v>19</v>
      </c>
      <c r="B19" s="223" t="s">
        <v>329</v>
      </c>
      <c r="C19" s="7"/>
      <c r="D19" s="8"/>
      <c r="E19" s="7"/>
      <c r="F19" s="8"/>
      <c r="G19" s="11"/>
      <c r="H19" s="12"/>
      <c r="I19" s="69" t="s">
        <v>375</v>
      </c>
      <c r="J19" s="68" t="s">
        <v>16</v>
      </c>
      <c r="K19" s="7"/>
      <c r="L19" s="8"/>
      <c r="M19" s="7"/>
      <c r="N19" s="8"/>
      <c r="O19" s="225" t="s">
        <v>19</v>
      </c>
      <c r="P19" s="227" t="s">
        <v>329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222"/>
      <c r="B20" s="224"/>
      <c r="C20" s="145" t="s">
        <v>247</v>
      </c>
      <c r="D20" s="146" t="s">
        <v>18</v>
      </c>
      <c r="E20" s="69" t="s">
        <v>342</v>
      </c>
      <c r="F20" s="68" t="s">
        <v>18</v>
      </c>
      <c r="G20" s="73" t="s">
        <v>380</v>
      </c>
      <c r="H20" s="74" t="s">
        <v>16</v>
      </c>
      <c r="I20" s="19" t="s">
        <v>250</v>
      </c>
      <c r="J20" s="20" t="s">
        <v>15</v>
      </c>
      <c r="K20" s="19" t="s">
        <v>378</v>
      </c>
      <c r="L20" s="20" t="s">
        <v>15</v>
      </c>
      <c r="N20" s="8"/>
      <c r="O20" s="226"/>
      <c r="P20" s="228"/>
      <c r="Q20" s="7"/>
      <c r="R20" s="8"/>
      <c r="S20" s="7"/>
      <c r="T20" s="8"/>
      <c r="U20" s="7"/>
      <c r="V20" s="8"/>
      <c r="W20" s="182" t="s">
        <v>302</v>
      </c>
      <c r="X20" s="183" t="s">
        <v>25</v>
      </c>
    </row>
    <row r="21" spans="1:33" s="13" customFormat="1" ht="40.5" customHeight="1" x14ac:dyDescent="0.25">
      <c r="A21" s="221" t="s">
        <v>21</v>
      </c>
      <c r="B21" s="223" t="s">
        <v>330</v>
      </c>
      <c r="C21" s="145" t="s">
        <v>312</v>
      </c>
      <c r="D21" s="146" t="s">
        <v>18</v>
      </c>
      <c r="E21" s="7"/>
      <c r="F21" s="8"/>
      <c r="G21" s="7"/>
      <c r="H21" s="8"/>
      <c r="I21" s="69" t="s">
        <v>341</v>
      </c>
      <c r="J21" s="68" t="s">
        <v>18</v>
      </c>
      <c r="K21" s="7"/>
      <c r="L21" s="8"/>
      <c r="M21" s="7"/>
      <c r="N21" s="8"/>
      <c r="O21" s="225" t="s">
        <v>21</v>
      </c>
      <c r="P21" s="227" t="s">
        <v>330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222"/>
      <c r="B22" s="224"/>
      <c r="C22" s="7"/>
      <c r="D22" s="8"/>
      <c r="E22" s="7"/>
      <c r="F22" s="8"/>
      <c r="G22" s="145" t="s">
        <v>314</v>
      </c>
      <c r="H22" s="146" t="s">
        <v>15</v>
      </c>
      <c r="I22" s="145" t="s">
        <v>292</v>
      </c>
      <c r="J22" s="146" t="s">
        <v>15</v>
      </c>
      <c r="K22" s="7"/>
      <c r="L22" s="8"/>
      <c r="M22" s="7"/>
      <c r="N22" s="8"/>
      <c r="O22" s="226"/>
      <c r="P22" s="228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221" t="s">
        <v>23</v>
      </c>
      <c r="B23" s="223" t="s">
        <v>331</v>
      </c>
      <c r="C23" s="145" t="s">
        <v>75</v>
      </c>
      <c r="D23" s="146" t="s">
        <v>15</v>
      </c>
      <c r="E23" s="145" t="s">
        <v>281</v>
      </c>
      <c r="F23" s="146" t="s">
        <v>15</v>
      </c>
      <c r="G23" s="7"/>
      <c r="H23" s="8"/>
      <c r="I23" s="69" t="s">
        <v>343</v>
      </c>
      <c r="J23" s="68" t="s">
        <v>18</v>
      </c>
      <c r="K23" s="145" t="s">
        <v>265</v>
      </c>
      <c r="L23" s="146" t="s">
        <v>18</v>
      </c>
      <c r="M23" s="89"/>
      <c r="N23" s="8"/>
      <c r="O23" s="225" t="s">
        <v>23</v>
      </c>
      <c r="P23" s="227" t="s">
        <v>331</v>
      </c>
      <c r="Q23" s="149"/>
      <c r="R23" s="14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222"/>
      <c r="B24" s="224"/>
      <c r="C24" s="16" t="s">
        <v>263</v>
      </c>
      <c r="D24" s="16" t="s">
        <v>16</v>
      </c>
      <c r="E24" s="19" t="s">
        <v>81</v>
      </c>
      <c r="F24" s="20" t="s">
        <v>16</v>
      </c>
      <c r="G24" s="7"/>
      <c r="H24" s="8"/>
      <c r="I24" s="7"/>
      <c r="J24" s="7"/>
      <c r="K24" s="7"/>
      <c r="L24" s="8"/>
      <c r="M24" s="7"/>
      <c r="N24" s="8"/>
      <c r="O24" s="226"/>
      <c r="P24" s="228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221" t="s">
        <v>26</v>
      </c>
      <c r="B25" s="223" t="s">
        <v>332</v>
      </c>
      <c r="C25" s="145" t="s">
        <v>279</v>
      </c>
      <c r="D25" s="146" t="s">
        <v>16</v>
      </c>
      <c r="E25" s="145" t="s">
        <v>82</v>
      </c>
      <c r="F25" s="146" t="s">
        <v>16</v>
      </c>
      <c r="G25" s="19" t="s">
        <v>291</v>
      </c>
      <c r="H25" s="20" t="s">
        <v>18</v>
      </c>
      <c r="I25" s="7"/>
      <c r="J25" s="8"/>
      <c r="K25" s="7"/>
      <c r="L25" s="8"/>
      <c r="M25" s="7" t="s">
        <v>34</v>
      </c>
      <c r="N25" s="8"/>
      <c r="O25" s="225" t="s">
        <v>26</v>
      </c>
      <c r="P25" s="227" t="s">
        <v>332</v>
      </c>
      <c r="Q25" s="148"/>
      <c r="R25" s="149"/>
      <c r="S25" s="149"/>
      <c r="T25" s="149"/>
      <c r="U25" s="11"/>
      <c r="V25" s="12"/>
      <c r="W25" s="11"/>
      <c r="X25" s="12"/>
    </row>
    <row r="26" spans="1:33" s="13" customFormat="1" ht="43.5" customHeight="1" x14ac:dyDescent="0.25">
      <c r="A26" s="222"/>
      <c r="B26" s="224"/>
      <c r="C26" s="69" t="s">
        <v>374</v>
      </c>
      <c r="D26" s="68" t="s">
        <v>18</v>
      </c>
      <c r="E26" s="19" t="s">
        <v>232</v>
      </c>
      <c r="F26" s="20" t="s">
        <v>18</v>
      </c>
      <c r="G26" s="7"/>
      <c r="H26" s="8"/>
      <c r="I26" s="145" t="s">
        <v>77</v>
      </c>
      <c r="J26" s="146" t="s">
        <v>15</v>
      </c>
      <c r="K26" s="145" t="s">
        <v>245</v>
      </c>
      <c r="L26" s="146" t="s">
        <v>15</v>
      </c>
      <c r="M26" s="7"/>
      <c r="N26" s="8"/>
      <c r="O26" s="226"/>
      <c r="P26" s="228"/>
      <c r="Q26" s="7"/>
      <c r="R26" s="8"/>
      <c r="S26" s="7"/>
      <c r="T26" s="8"/>
      <c r="U26" s="7"/>
      <c r="V26" s="12"/>
      <c r="W26" s="182" t="s">
        <v>303</v>
      </c>
      <c r="X26" s="183" t="s">
        <v>25</v>
      </c>
    </row>
    <row r="27" spans="1:33" s="13" customFormat="1" ht="40.5" customHeight="1" x14ac:dyDescent="0.25">
      <c r="A27" s="6" t="s">
        <v>28</v>
      </c>
      <c r="B27" s="132" t="s">
        <v>333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333</v>
      </c>
      <c r="Q27" s="182" t="s">
        <v>305</v>
      </c>
      <c r="R27" s="183" t="s">
        <v>25</v>
      </c>
      <c r="S27" s="18"/>
      <c r="T27" s="12"/>
      <c r="U27" s="7"/>
      <c r="V27" s="12"/>
      <c r="W27" s="184" t="s">
        <v>306</v>
      </c>
      <c r="X27" s="183" t="s">
        <v>25</v>
      </c>
    </row>
    <row r="28" spans="1:33" s="13" customFormat="1" ht="40.5" customHeight="1" x14ac:dyDescent="0.25">
      <c r="A28" s="180" t="s">
        <v>307</v>
      </c>
      <c r="B28" s="35" t="s">
        <v>334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81" t="s">
        <v>307</v>
      </c>
      <c r="P28" s="10" t="s">
        <v>334</v>
      </c>
      <c r="Q28" s="184" t="s">
        <v>308</v>
      </c>
      <c r="R28" s="183" t="s">
        <v>25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231" t="s">
        <v>1</v>
      </c>
      <c r="B29" s="232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231" t="s">
        <v>1</v>
      </c>
      <c r="P29" s="232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233" t="s">
        <v>13</v>
      </c>
      <c r="B30" s="223" t="s">
        <v>335</v>
      </c>
      <c r="C30" s="11"/>
      <c r="D30" s="12"/>
      <c r="E30" s="11"/>
      <c r="F30" s="12"/>
      <c r="G30" s="69" t="s">
        <v>289</v>
      </c>
      <c r="H30" s="68" t="s">
        <v>18</v>
      </c>
      <c r="I30" s="69" t="s">
        <v>290</v>
      </c>
      <c r="J30" s="68" t="s">
        <v>18</v>
      </c>
      <c r="K30" s="7"/>
      <c r="L30" s="8"/>
      <c r="M30" s="7"/>
      <c r="N30" s="8"/>
      <c r="O30" s="225" t="s">
        <v>13</v>
      </c>
      <c r="P30" s="227" t="s">
        <v>335</v>
      </c>
      <c r="Q30" s="11"/>
      <c r="R30" s="12"/>
      <c r="S30" s="11"/>
      <c r="T30" s="12"/>
      <c r="U30" s="7"/>
      <c r="V30" s="8"/>
      <c r="W30" s="185"/>
      <c r="X30" s="186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234"/>
      <c r="B31" s="224"/>
      <c r="C31" s="7"/>
      <c r="D31" s="7"/>
      <c r="E31" s="19" t="s">
        <v>296</v>
      </c>
      <c r="F31" s="19" t="s">
        <v>16</v>
      </c>
      <c r="G31" s="7"/>
      <c r="H31" s="8"/>
      <c r="I31" s="69" t="s">
        <v>373</v>
      </c>
      <c r="J31" s="68" t="s">
        <v>16</v>
      </c>
      <c r="K31" s="145" t="s">
        <v>300</v>
      </c>
      <c r="L31" s="146" t="s">
        <v>16</v>
      </c>
      <c r="M31" s="7"/>
      <c r="N31" s="7"/>
      <c r="O31" s="226"/>
      <c r="P31" s="228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233" t="s">
        <v>19</v>
      </c>
      <c r="B32" s="223" t="s">
        <v>336</v>
      </c>
      <c r="C32" s="7"/>
      <c r="D32" s="7"/>
      <c r="E32" s="7"/>
      <c r="F32" s="7"/>
      <c r="G32" s="145" t="s">
        <v>313</v>
      </c>
      <c r="H32" s="146" t="s">
        <v>18</v>
      </c>
      <c r="I32" s="145" t="s">
        <v>249</v>
      </c>
      <c r="J32" s="146" t="s">
        <v>18</v>
      </c>
      <c r="K32" s="75"/>
      <c r="L32" s="8"/>
      <c r="M32" s="7"/>
      <c r="N32" s="8"/>
      <c r="O32" s="225" t="s">
        <v>19</v>
      </c>
      <c r="P32" s="227" t="s">
        <v>336</v>
      </c>
      <c r="Q32" s="162" t="s">
        <v>280</v>
      </c>
      <c r="R32" s="163" t="s">
        <v>25</v>
      </c>
      <c r="S32" s="7"/>
      <c r="T32" s="8"/>
      <c r="U32" s="60"/>
      <c r="V32" s="123"/>
      <c r="W32" s="182" t="s">
        <v>302</v>
      </c>
      <c r="X32" s="183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234"/>
      <c r="B33" s="224"/>
      <c r="C33" s="19" t="s">
        <v>294</v>
      </c>
      <c r="D33" s="19" t="s">
        <v>16</v>
      </c>
      <c r="E33" s="16" t="s">
        <v>264</v>
      </c>
      <c r="F33" s="17" t="s">
        <v>16</v>
      </c>
      <c r="G33" s="7"/>
      <c r="H33" s="8"/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230"/>
      <c r="P33" s="228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233" t="s">
        <v>21</v>
      </c>
      <c r="B34" s="223" t="s">
        <v>14</v>
      </c>
      <c r="C34" s="145" t="s">
        <v>75</v>
      </c>
      <c r="D34" s="146" t="s">
        <v>15</v>
      </c>
      <c r="E34" s="145" t="s">
        <v>382</v>
      </c>
      <c r="F34" s="146" t="s">
        <v>15</v>
      </c>
      <c r="G34" s="145" t="s">
        <v>278</v>
      </c>
      <c r="H34" s="146" t="s">
        <v>16</v>
      </c>
      <c r="I34" s="145" t="s">
        <v>231</v>
      </c>
      <c r="J34" s="146" t="s">
        <v>16</v>
      </c>
      <c r="K34" s="7"/>
      <c r="L34" s="8"/>
      <c r="M34" s="149"/>
      <c r="N34" s="149"/>
      <c r="O34" s="225" t="s">
        <v>21</v>
      </c>
      <c r="P34" s="227" t="s">
        <v>14</v>
      </c>
      <c r="Q34" s="61"/>
      <c r="R34" s="59"/>
      <c r="S34" s="7"/>
      <c r="T34" s="8"/>
      <c r="U34" s="7"/>
      <c r="V34" s="8"/>
      <c r="W34" s="162" t="s">
        <v>370</v>
      </c>
      <c r="X34" s="163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234"/>
      <c r="B35" s="224"/>
      <c r="C35" s="36" t="s">
        <v>345</v>
      </c>
      <c r="D35" s="32" t="s">
        <v>18</v>
      </c>
      <c r="E35" s="7"/>
      <c r="F35" s="7"/>
      <c r="G35" s="19" t="s">
        <v>270</v>
      </c>
      <c r="H35" s="19" t="s">
        <v>18</v>
      </c>
      <c r="I35" s="19" t="s">
        <v>79</v>
      </c>
      <c r="J35" s="19" t="s">
        <v>15</v>
      </c>
      <c r="K35" s="73" t="s">
        <v>381</v>
      </c>
      <c r="L35" s="74" t="s">
        <v>25</v>
      </c>
      <c r="M35" s="75"/>
      <c r="N35" s="7"/>
      <c r="O35" s="230"/>
      <c r="P35" s="228"/>
      <c r="Q35" s="11"/>
      <c r="R35" s="103"/>
      <c r="S35" s="7"/>
      <c r="T35" s="8"/>
      <c r="U35" s="149"/>
      <c r="V35" s="149"/>
      <c r="W35" s="149"/>
      <c r="X35" s="14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221" t="s">
        <v>23</v>
      </c>
      <c r="B36" s="223" t="s">
        <v>20</v>
      </c>
      <c r="C36" s="69" t="s">
        <v>315</v>
      </c>
      <c r="D36" s="68" t="s">
        <v>16</v>
      </c>
      <c r="E36" s="69" t="s">
        <v>316</v>
      </c>
      <c r="F36" s="68" t="s">
        <v>16</v>
      </c>
      <c r="G36" s="145" t="s">
        <v>76</v>
      </c>
      <c r="H36" s="146" t="s">
        <v>15</v>
      </c>
      <c r="I36" s="145" t="s">
        <v>266</v>
      </c>
      <c r="J36" s="146" t="s">
        <v>15</v>
      </c>
      <c r="K36" s="7"/>
      <c r="L36" s="8"/>
      <c r="M36" s="7"/>
      <c r="N36" s="8"/>
      <c r="O36" s="225" t="s">
        <v>23</v>
      </c>
      <c r="P36" s="227" t="s">
        <v>20</v>
      </c>
      <c r="Q36" s="7"/>
      <c r="R36" s="8"/>
      <c r="S36" s="7"/>
      <c r="T36" s="8"/>
      <c r="U36" s="149"/>
      <c r="V36" s="149"/>
      <c r="W36" s="14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229"/>
      <c r="B37" s="224"/>
      <c r="C37" s="145" t="s">
        <v>310</v>
      </c>
      <c r="D37" s="146" t="s">
        <v>18</v>
      </c>
      <c r="E37" s="69" t="s">
        <v>393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226"/>
      <c r="P37" s="228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221" t="s">
        <v>26</v>
      </c>
      <c r="B38" s="223" t="s">
        <v>22</v>
      </c>
      <c r="C38" s="7"/>
      <c r="D38" s="8"/>
      <c r="E38" s="11"/>
      <c r="F38" s="12"/>
      <c r="G38" s="7"/>
      <c r="H38" s="8"/>
      <c r="I38" s="19" t="s">
        <v>277</v>
      </c>
      <c r="J38" s="19" t="s">
        <v>18</v>
      </c>
      <c r="K38" s="93"/>
      <c r="L38" s="8"/>
      <c r="M38" s="93"/>
      <c r="N38" s="8"/>
      <c r="O38" s="225" t="s">
        <v>26</v>
      </c>
      <c r="P38" s="227" t="s">
        <v>22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222"/>
      <c r="B39" s="224"/>
      <c r="C39" s="145" t="s">
        <v>248</v>
      </c>
      <c r="D39" s="146" t="s">
        <v>16</v>
      </c>
      <c r="E39" s="7"/>
      <c r="F39" s="8"/>
      <c r="G39" s="145" t="s">
        <v>293</v>
      </c>
      <c r="H39" s="146" t="s">
        <v>15</v>
      </c>
      <c r="I39" s="145" t="s">
        <v>297</v>
      </c>
      <c r="J39" s="146" t="s">
        <v>15</v>
      </c>
      <c r="K39" s="7"/>
      <c r="L39" s="8"/>
      <c r="M39" s="166"/>
      <c r="N39" s="159"/>
      <c r="O39" s="226"/>
      <c r="P39" s="228"/>
      <c r="Q39" s="7"/>
      <c r="R39" s="8"/>
      <c r="S39" s="7"/>
      <c r="T39" s="8"/>
      <c r="U39" s="7"/>
      <c r="V39" s="8"/>
      <c r="W39" s="185"/>
      <c r="X39" s="186"/>
    </row>
    <row r="40" spans="1:33" s="13" customFormat="1" ht="40.5" customHeight="1" x14ac:dyDescent="0.25">
      <c r="A40" s="180" t="s">
        <v>28</v>
      </c>
      <c r="B40" s="35" t="s">
        <v>24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81" t="s">
        <v>28</v>
      </c>
      <c r="P40" s="10" t="s">
        <v>24</v>
      </c>
      <c r="Q40" s="182" t="s">
        <v>304</v>
      </c>
      <c r="R40" s="183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80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81" t="s">
        <v>307</v>
      </c>
      <c r="P41" s="10" t="s">
        <v>27</v>
      </c>
      <c r="Q41" s="187"/>
      <c r="R41" s="186"/>
      <c r="S41" s="14"/>
      <c r="T41" s="8"/>
      <c r="U41" s="21"/>
      <c r="V41" s="8"/>
      <c r="W41" s="11"/>
      <c r="X41" s="8"/>
    </row>
    <row r="42" spans="1:33" ht="24.95" customHeight="1" x14ac:dyDescent="0.25">
      <c r="A42" s="231" t="s">
        <v>1</v>
      </c>
      <c r="B42" s="232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231" t="s">
        <v>1</v>
      </c>
      <c r="P42" s="232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221" t="s">
        <v>13</v>
      </c>
      <c r="B43" s="223" t="s">
        <v>29</v>
      </c>
      <c r="C43" s="69" t="s">
        <v>339</v>
      </c>
      <c r="D43" s="68" t="s">
        <v>16</v>
      </c>
      <c r="E43" s="69" t="s">
        <v>340</v>
      </c>
      <c r="F43" s="68" t="s">
        <v>16</v>
      </c>
      <c r="G43" s="11"/>
      <c r="H43" s="12"/>
      <c r="I43" s="11"/>
      <c r="J43" s="12"/>
      <c r="K43" s="7"/>
      <c r="L43" s="8"/>
      <c r="M43" s="8"/>
      <c r="N43" s="8"/>
      <c r="O43" s="225" t="s">
        <v>13</v>
      </c>
      <c r="P43" s="227" t="s">
        <v>29</v>
      </c>
      <c r="Q43" s="149"/>
      <c r="R43" s="149"/>
      <c r="S43" s="11"/>
      <c r="T43" s="12"/>
      <c r="U43" s="11"/>
      <c r="V43" s="12"/>
      <c r="W43" s="182" t="s">
        <v>301</v>
      </c>
      <c r="X43" s="183" t="s">
        <v>25</v>
      </c>
    </row>
    <row r="44" spans="1:33" s="13" customFormat="1" ht="40.5" customHeight="1" x14ac:dyDescent="0.25">
      <c r="A44" s="222"/>
      <c r="B44" s="224"/>
      <c r="C44" s="145" t="s">
        <v>312</v>
      </c>
      <c r="D44" s="146" t="s">
        <v>18</v>
      </c>
      <c r="E44" s="145" t="s">
        <v>247</v>
      </c>
      <c r="F44" s="146" t="s">
        <v>18</v>
      </c>
      <c r="G44" s="7"/>
      <c r="H44" s="7"/>
      <c r="I44" s="145" t="s">
        <v>314</v>
      </c>
      <c r="J44" s="146" t="s">
        <v>15</v>
      </c>
      <c r="K44" s="145" t="s">
        <v>245</v>
      </c>
      <c r="L44" s="146" t="s">
        <v>15</v>
      </c>
      <c r="M44" s="7"/>
      <c r="N44" s="8"/>
      <c r="O44" s="226"/>
      <c r="P44" s="228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221" t="s">
        <v>19</v>
      </c>
      <c r="B45" s="223" t="s">
        <v>337</v>
      </c>
      <c r="C45" s="7"/>
      <c r="D45" s="8"/>
      <c r="E45" s="69" t="s">
        <v>342</v>
      </c>
      <c r="F45" s="68" t="s">
        <v>18</v>
      </c>
      <c r="G45" s="19" t="s">
        <v>262</v>
      </c>
      <c r="H45" s="20" t="s">
        <v>18</v>
      </c>
      <c r="I45" s="69" t="s">
        <v>377</v>
      </c>
      <c r="J45" s="68" t="s">
        <v>15</v>
      </c>
      <c r="K45" s="75"/>
      <c r="L45" s="8"/>
      <c r="M45" s="7"/>
      <c r="N45" s="8"/>
      <c r="O45" s="225" t="s">
        <v>19</v>
      </c>
      <c r="P45" s="227" t="s">
        <v>337</v>
      </c>
      <c r="Q45" s="14"/>
      <c r="R45" s="8"/>
      <c r="S45" s="11"/>
      <c r="T45" s="12"/>
      <c r="U45" s="149"/>
      <c r="V45" s="149"/>
      <c r="W45" s="149"/>
      <c r="X45" s="149"/>
    </row>
    <row r="46" spans="1:33" s="13" customFormat="1" ht="46.5" customHeight="1" x14ac:dyDescent="0.25">
      <c r="A46" s="229"/>
      <c r="B46" s="224"/>
      <c r="C46" s="7"/>
      <c r="D46" s="8"/>
      <c r="E46" s="19" t="s">
        <v>263</v>
      </c>
      <c r="F46" s="20" t="s">
        <v>16</v>
      </c>
      <c r="G46" s="11"/>
      <c r="H46" s="12"/>
      <c r="I46" s="36" t="s">
        <v>344</v>
      </c>
      <c r="J46" s="32" t="s">
        <v>16</v>
      </c>
      <c r="K46" s="145" t="s">
        <v>309</v>
      </c>
      <c r="L46" s="146" t="s">
        <v>16</v>
      </c>
      <c r="M46" s="7"/>
      <c r="N46" s="7"/>
      <c r="O46" s="230"/>
      <c r="P46" s="228"/>
      <c r="Q46" s="7"/>
      <c r="R46" s="8"/>
      <c r="S46" s="7"/>
      <c r="T46" s="8"/>
      <c r="U46" s="7"/>
      <c r="V46" s="8"/>
      <c r="W46" s="182" t="s">
        <v>302</v>
      </c>
      <c r="X46" s="183" t="s">
        <v>25</v>
      </c>
    </row>
    <row r="47" spans="1:33" s="13" customFormat="1" ht="43.5" customHeight="1" x14ac:dyDescent="0.25">
      <c r="A47" s="221" t="s">
        <v>21</v>
      </c>
      <c r="B47" s="223" t="s">
        <v>30</v>
      </c>
      <c r="C47" s="7" t="s">
        <v>31</v>
      </c>
      <c r="D47" s="8"/>
      <c r="E47" s="7" t="s">
        <v>31</v>
      </c>
      <c r="F47" s="8"/>
      <c r="G47" s="7" t="s">
        <v>31</v>
      </c>
      <c r="H47" s="12"/>
      <c r="I47" s="7" t="s">
        <v>31</v>
      </c>
      <c r="J47" s="8"/>
      <c r="K47" s="7" t="s">
        <v>31</v>
      </c>
      <c r="L47" s="8"/>
      <c r="M47" s="7"/>
      <c r="N47" s="8"/>
      <c r="O47" s="225" t="s">
        <v>21</v>
      </c>
      <c r="P47" s="227" t="s">
        <v>30</v>
      </c>
      <c r="Q47" s="7" t="s">
        <v>31</v>
      </c>
      <c r="R47" s="8"/>
      <c r="S47" s="7" t="s">
        <v>31</v>
      </c>
      <c r="T47" s="8"/>
      <c r="U47" s="7" t="s">
        <v>31</v>
      </c>
      <c r="V47" s="103"/>
      <c r="W47" s="7" t="s">
        <v>31</v>
      </c>
      <c r="X47" s="161"/>
    </row>
    <row r="48" spans="1:33" s="13" customFormat="1" ht="43.5" customHeight="1" x14ac:dyDescent="0.25">
      <c r="A48" s="229"/>
      <c r="B48" s="224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230"/>
      <c r="P48" s="228"/>
      <c r="Q48" s="7"/>
      <c r="R48" s="8"/>
      <c r="S48" s="7"/>
      <c r="T48" s="8"/>
      <c r="U48" s="129"/>
      <c r="V48" s="103"/>
      <c r="W48" s="11"/>
      <c r="X48" s="161"/>
    </row>
    <row r="49" spans="1:24" s="13" customFormat="1" ht="40.5" customHeight="1" x14ac:dyDescent="0.25">
      <c r="A49" s="221" t="s">
        <v>23</v>
      </c>
      <c r="B49" s="223" t="s">
        <v>32</v>
      </c>
      <c r="C49" s="7"/>
      <c r="D49" s="8"/>
      <c r="E49" s="7"/>
      <c r="F49" s="8"/>
      <c r="G49" s="7"/>
      <c r="H49" s="7"/>
      <c r="I49" s="69" t="s">
        <v>343</v>
      </c>
      <c r="J49" s="68" t="s">
        <v>18</v>
      </c>
      <c r="K49" s="16" t="s">
        <v>265</v>
      </c>
      <c r="L49" s="17" t="s">
        <v>18</v>
      </c>
      <c r="M49" s="7"/>
      <c r="O49" s="225" t="s">
        <v>23</v>
      </c>
      <c r="P49" s="227" t="s">
        <v>32</v>
      </c>
      <c r="Q49" s="194"/>
      <c r="R49" s="8"/>
      <c r="S49" s="11"/>
      <c r="T49" s="8"/>
      <c r="U49" s="149"/>
      <c r="V49" s="149"/>
      <c r="W49" s="149"/>
      <c r="X49" s="149"/>
    </row>
    <row r="50" spans="1:24" s="13" customFormat="1" ht="40.5" customHeight="1" x14ac:dyDescent="0.25">
      <c r="A50" s="222"/>
      <c r="B50" s="224"/>
      <c r="C50" s="7"/>
      <c r="D50" s="8"/>
      <c r="E50" s="19" t="s">
        <v>271</v>
      </c>
      <c r="F50" s="20" t="s">
        <v>15</v>
      </c>
      <c r="G50" s="7"/>
      <c r="H50" s="8"/>
      <c r="I50" s="19" t="s">
        <v>250</v>
      </c>
      <c r="J50" s="20" t="s">
        <v>15</v>
      </c>
      <c r="K50" s="16" t="s">
        <v>378</v>
      </c>
      <c r="L50" s="17" t="s">
        <v>15</v>
      </c>
      <c r="M50" s="89"/>
      <c r="N50" s="8"/>
      <c r="O50" s="226"/>
      <c r="P50" s="228"/>
      <c r="Q50" s="7"/>
      <c r="R50" s="8"/>
      <c r="S50" s="7"/>
      <c r="T50" s="8"/>
      <c r="U50" s="162" t="s">
        <v>295</v>
      </c>
      <c r="V50" s="163" t="s">
        <v>25</v>
      </c>
      <c r="W50" s="73" t="s">
        <v>384</v>
      </c>
      <c r="X50" s="74" t="s">
        <v>25</v>
      </c>
    </row>
    <row r="51" spans="1:24" s="13" customFormat="1" ht="40.5" customHeight="1" x14ac:dyDescent="0.25">
      <c r="A51" s="221" t="s">
        <v>26</v>
      </c>
      <c r="B51" s="223" t="s">
        <v>33</v>
      </c>
      <c r="C51" s="145" t="s">
        <v>279</v>
      </c>
      <c r="D51" s="146" t="s">
        <v>16</v>
      </c>
      <c r="E51" s="145" t="s">
        <v>82</v>
      </c>
      <c r="F51" s="146" t="s">
        <v>16</v>
      </c>
      <c r="G51" s="145" t="s">
        <v>75</v>
      </c>
      <c r="H51" s="146" t="s">
        <v>15</v>
      </c>
      <c r="I51" s="145" t="s">
        <v>77</v>
      </c>
      <c r="J51" s="146" t="s">
        <v>15</v>
      </c>
      <c r="K51" s="145" t="s">
        <v>292</v>
      </c>
      <c r="L51" s="146" t="s">
        <v>15</v>
      </c>
      <c r="M51" s="7"/>
      <c r="N51" s="7"/>
      <c r="O51" s="225" t="s">
        <v>26</v>
      </c>
      <c r="P51" s="227" t="s">
        <v>33</v>
      </c>
      <c r="Q51" s="7"/>
      <c r="R51" s="8"/>
      <c r="S51" s="149"/>
      <c r="T51" s="149"/>
      <c r="U51" s="7"/>
      <c r="V51" s="119"/>
      <c r="W51" s="182" t="s">
        <v>303</v>
      </c>
      <c r="X51" s="183" t="s">
        <v>25</v>
      </c>
    </row>
    <row r="52" spans="1:24" s="13" customFormat="1" ht="45" customHeight="1" x14ac:dyDescent="0.25">
      <c r="A52" s="222"/>
      <c r="B52" s="224"/>
      <c r="C52" s="19" t="s">
        <v>232</v>
      </c>
      <c r="D52" s="20" t="s">
        <v>18</v>
      </c>
      <c r="E52" s="69" t="s">
        <v>376</v>
      </c>
      <c r="F52" s="68" t="s">
        <v>18</v>
      </c>
      <c r="G52" s="7"/>
      <c r="H52" s="8"/>
      <c r="I52" s="19" t="s">
        <v>246</v>
      </c>
      <c r="J52" s="19" t="s">
        <v>18</v>
      </c>
      <c r="K52" s="7"/>
      <c r="L52" s="8"/>
      <c r="M52" s="7"/>
      <c r="N52" s="8"/>
      <c r="O52" s="226"/>
      <c r="P52" s="228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80" t="s">
        <v>28</v>
      </c>
      <c r="B53" s="98" t="s">
        <v>338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81" t="s">
        <v>28</v>
      </c>
      <c r="P53" s="10" t="s">
        <v>338</v>
      </c>
      <c r="Q53" s="182" t="s">
        <v>305</v>
      </c>
      <c r="R53" s="183" t="s">
        <v>25</v>
      </c>
      <c r="S53" s="11"/>
      <c r="T53" s="8"/>
      <c r="U53" s="106"/>
      <c r="V53" s="160"/>
      <c r="W53" s="184" t="s">
        <v>306</v>
      </c>
      <c r="X53" s="183" t="s">
        <v>25</v>
      </c>
    </row>
    <row r="54" spans="1:24" s="13" customFormat="1" ht="42.75" customHeight="1" x14ac:dyDescent="0.25">
      <c r="A54" s="180" t="s">
        <v>307</v>
      </c>
      <c r="B54" s="98" t="s">
        <v>347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81" t="s">
        <v>307</v>
      </c>
      <c r="P54" s="10" t="s">
        <v>347</v>
      </c>
      <c r="Q54" s="184" t="s">
        <v>308</v>
      </c>
      <c r="R54" s="183" t="s">
        <v>25</v>
      </c>
      <c r="S54" s="11"/>
      <c r="T54" s="8"/>
      <c r="U54" s="106"/>
      <c r="V54" s="160"/>
      <c r="W54" s="187"/>
      <c r="X54" s="186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216">
        <f>SUM(M55:N55)</f>
        <v>14</v>
      </c>
      <c r="P55" s="216"/>
      <c r="Q55" s="72" t="s">
        <v>52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217">
        <f>SUM(M56:N56)</f>
        <v>0</v>
      </c>
      <c r="P56" s="217"/>
      <c r="Q56" s="47" t="s">
        <v>53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218">
        <f>SUM(M57:N57)</f>
        <v>18</v>
      </c>
      <c r="P57" s="218"/>
      <c r="Q57" s="48" t="s">
        <v>54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219">
        <f>SUM(M58:N58)</f>
        <v>18</v>
      </c>
      <c r="P58" s="219"/>
      <c r="Q58" s="49" t="s">
        <v>55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214">
        <f>SUM(M59:N59)</f>
        <v>20</v>
      </c>
      <c r="P59" s="214"/>
      <c r="Q59" s="41" t="s">
        <v>56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215" t="s">
        <v>50</v>
      </c>
      <c r="P60" s="215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216">
        <f>SUM(M61:N61)</f>
        <v>18</v>
      </c>
      <c r="P61" s="216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217">
        <f>SUM(M62:N62)</f>
        <v>0</v>
      </c>
      <c r="P62" s="217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218">
        <f>SUM(M63:N63)</f>
        <v>12</v>
      </c>
      <c r="P63" s="218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219">
        <f>SUM(M64:N64)</f>
        <v>20</v>
      </c>
      <c r="P64" s="219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214">
        <f>SUM(M65:N65)</f>
        <v>18</v>
      </c>
      <c r="P65" s="214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215" t="s">
        <v>50</v>
      </c>
      <c r="P66" s="215"/>
      <c r="T66" s="94"/>
    </row>
    <row r="67" spans="1:20" ht="29.25" customHeight="1" x14ac:dyDescent="0.25">
      <c r="G67" s="220"/>
      <c r="I67" s="24" t="s">
        <v>52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216">
        <f>SUM(M67:N67)</f>
        <v>18</v>
      </c>
      <c r="P67" s="216"/>
      <c r="T67" s="94"/>
    </row>
    <row r="68" spans="1:20" ht="29.25" customHeight="1" x14ac:dyDescent="0.25">
      <c r="G68" s="220"/>
      <c r="I68" s="27" t="s">
        <v>53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217">
        <f>SUM(M68:N68)</f>
        <v>0</v>
      </c>
      <c r="P68" s="217"/>
      <c r="T68" s="94"/>
    </row>
    <row r="69" spans="1:20" ht="29.25" customHeight="1" x14ac:dyDescent="0.25">
      <c r="G69" s="220"/>
      <c r="I69" s="37" t="s">
        <v>54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218">
        <f>SUM(M69:N69)</f>
        <v>10</v>
      </c>
      <c r="P69" s="218"/>
      <c r="T69" s="94"/>
    </row>
    <row r="70" spans="1:20" ht="29.25" customHeight="1" x14ac:dyDescent="0.25">
      <c r="G70" s="220"/>
      <c r="I70" s="30" t="s">
        <v>55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219">
        <f>SUM(M70:N70)</f>
        <v>18</v>
      </c>
      <c r="P70" s="219"/>
      <c r="T70" s="94"/>
    </row>
    <row r="71" spans="1:20" ht="29.25" customHeight="1" x14ac:dyDescent="0.25">
      <c r="G71" s="220"/>
      <c r="I71" s="39" t="s">
        <v>56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214">
        <f>SUM(M71:N71)</f>
        <v>20</v>
      </c>
      <c r="P71" s="214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215" t="s">
        <v>50</v>
      </c>
      <c r="P72" s="215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215" t="s">
        <v>50</v>
      </c>
      <c r="P73" s="215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216">
        <f>SUM(M74:N74)</f>
        <v>18</v>
      </c>
      <c r="P74" s="216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217">
        <f>SUM(M75:N75)</f>
        <v>0</v>
      </c>
      <c r="P75" s="217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218">
        <f>SUM(M76:N76)</f>
        <v>16</v>
      </c>
      <c r="P76" s="218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219">
        <f>SUM(M77:N77)</f>
        <v>18</v>
      </c>
      <c r="P77" s="219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214">
        <f>SUM(M78:N78)</f>
        <v>14</v>
      </c>
      <c r="P78" s="214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70" zoomScale="106" zoomScaleNormal="106" workbookViewId="0">
      <selection activeCell="C96" sqref="C96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340" t="s">
        <v>176</v>
      </c>
      <c r="C2" s="340"/>
      <c r="D2" s="340"/>
      <c r="E2" s="340"/>
      <c r="F2" s="340"/>
      <c r="G2" s="340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183</v>
      </c>
      <c r="D4" s="77"/>
      <c r="E4" s="77" t="s">
        <v>184</v>
      </c>
      <c r="F4" s="77"/>
      <c r="G4" s="77"/>
    </row>
    <row r="5" spans="2:7" ht="64.5" customHeight="1" x14ac:dyDescent="0.25">
      <c r="B5" s="83" t="s">
        <v>185</v>
      </c>
      <c r="C5" s="88" t="s">
        <v>186</v>
      </c>
      <c r="D5" s="88" t="s">
        <v>187</v>
      </c>
      <c r="E5" s="77"/>
      <c r="F5" s="77" t="s">
        <v>188</v>
      </c>
      <c r="G5" s="77"/>
    </row>
    <row r="6" spans="2:7" ht="26.25" customHeight="1" x14ac:dyDescent="0.25">
      <c r="B6" s="83" t="s">
        <v>189</v>
      </c>
      <c r="C6" s="77" t="s">
        <v>190</v>
      </c>
      <c r="D6" s="77"/>
      <c r="E6" s="77"/>
      <c r="F6" s="77" t="s">
        <v>191</v>
      </c>
      <c r="G6" s="77"/>
    </row>
    <row r="7" spans="2:7" ht="26.25" customHeight="1" x14ac:dyDescent="0.25">
      <c r="B7" s="83" t="s">
        <v>192</v>
      </c>
      <c r="C7" s="77"/>
      <c r="D7" s="77" t="s">
        <v>193</v>
      </c>
      <c r="E7" s="77"/>
      <c r="F7" s="77" t="s">
        <v>194</v>
      </c>
      <c r="G7" s="77"/>
    </row>
    <row r="8" spans="2:7" ht="26.25" customHeight="1" x14ac:dyDescent="0.25">
      <c r="B8" s="83" t="s">
        <v>195</v>
      </c>
      <c r="C8" s="77" t="s">
        <v>196</v>
      </c>
      <c r="D8" s="77"/>
      <c r="E8" s="77"/>
      <c r="F8" s="77"/>
      <c r="G8" s="77"/>
    </row>
    <row r="9" spans="2:7" ht="27.75" customHeight="1" x14ac:dyDescent="0.4">
      <c r="B9" s="340" t="s">
        <v>197</v>
      </c>
      <c r="C9" s="340"/>
      <c r="D9" s="340"/>
      <c r="E9" s="340"/>
      <c r="F9" s="340"/>
      <c r="G9" s="340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 t="s">
        <v>199</v>
      </c>
      <c r="D11" s="77"/>
      <c r="E11" s="77"/>
      <c r="F11" s="77" t="s">
        <v>200</v>
      </c>
      <c r="G11" s="77"/>
    </row>
    <row r="12" spans="2:7" ht="52.5" customHeight="1" x14ac:dyDescent="0.25">
      <c r="B12" s="83" t="s">
        <v>185</v>
      </c>
      <c r="C12" s="77" t="s">
        <v>201</v>
      </c>
      <c r="D12" s="88" t="s">
        <v>202</v>
      </c>
      <c r="E12" s="77"/>
      <c r="F12" s="77"/>
      <c r="G12" s="77"/>
    </row>
    <row r="13" spans="2:7" ht="26.25" customHeight="1" x14ac:dyDescent="0.25">
      <c r="B13" s="83" t="s">
        <v>189</v>
      </c>
      <c r="C13" s="77"/>
      <c r="D13" s="77"/>
      <c r="E13" s="77"/>
      <c r="F13" s="77"/>
      <c r="G13" s="77"/>
    </row>
    <row r="14" spans="2:7" ht="43.5" customHeight="1" x14ac:dyDescent="0.25">
      <c r="B14" s="83" t="s">
        <v>192</v>
      </c>
      <c r="C14" s="77"/>
      <c r="D14" s="88" t="s">
        <v>203</v>
      </c>
      <c r="E14" s="77"/>
      <c r="F14" s="77"/>
      <c r="G14" s="77"/>
    </row>
    <row r="15" spans="2:7" ht="26.25" customHeight="1" x14ac:dyDescent="0.25">
      <c r="B15" s="83" t="s">
        <v>195</v>
      </c>
      <c r="C15" s="77"/>
      <c r="D15" s="77" t="s">
        <v>204</v>
      </c>
      <c r="E15" s="77"/>
      <c r="F15" s="77"/>
      <c r="G15" s="77"/>
    </row>
    <row r="16" spans="2:7" ht="30" x14ac:dyDescent="0.4">
      <c r="B16" s="340" t="s">
        <v>205</v>
      </c>
      <c r="C16" s="340"/>
      <c r="D16" s="340"/>
      <c r="E16" s="340"/>
      <c r="F16" s="340"/>
      <c r="G16" s="340"/>
    </row>
    <row r="17" spans="2:7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x14ac:dyDescent="0.25">
      <c r="B18" s="83" t="s">
        <v>182</v>
      </c>
      <c r="C18" s="88" t="s">
        <v>206</v>
      </c>
      <c r="D18" s="77"/>
      <c r="E18" s="77"/>
      <c r="F18" s="77"/>
      <c r="G18" s="77"/>
    </row>
    <row r="19" spans="2:7" x14ac:dyDescent="0.25">
      <c r="B19" s="83" t="s">
        <v>185</v>
      </c>
      <c r="C19" s="77"/>
      <c r="D19" s="88"/>
      <c r="E19" s="77"/>
      <c r="F19" s="77"/>
      <c r="G19" s="77"/>
    </row>
    <row r="20" spans="2:7" x14ac:dyDescent="0.25">
      <c r="B20" s="83" t="s">
        <v>189</v>
      </c>
      <c r="C20" s="77"/>
      <c r="D20" s="77"/>
      <c r="E20" s="77"/>
      <c r="F20" s="77"/>
      <c r="G20" s="77"/>
    </row>
    <row r="21" spans="2:7" x14ac:dyDescent="0.25">
      <c r="B21" s="83" t="s">
        <v>192</v>
      </c>
      <c r="C21" s="77"/>
      <c r="D21" s="88"/>
      <c r="E21" s="77"/>
      <c r="F21" s="77"/>
      <c r="G21" s="77"/>
    </row>
    <row r="22" spans="2:7" x14ac:dyDescent="0.25">
      <c r="B22" s="83" t="s">
        <v>195</v>
      </c>
      <c r="C22" s="77"/>
      <c r="D22" s="77"/>
      <c r="E22" s="77"/>
      <c r="F22" s="77"/>
      <c r="G22" s="77"/>
    </row>
    <row r="23" spans="2:7" ht="30" x14ac:dyDescent="0.4">
      <c r="B23" s="340" t="s">
        <v>207</v>
      </c>
      <c r="C23" s="340"/>
      <c r="D23" s="340"/>
      <c r="E23" s="340"/>
      <c r="F23" s="340"/>
      <c r="G23" s="340"/>
    </row>
    <row r="24" spans="2:7" ht="23.25" customHeight="1" x14ac:dyDescent="0.25">
      <c r="B24" s="84" t="s">
        <v>177</v>
      </c>
      <c r="C24" s="84" t="s">
        <v>198</v>
      </c>
      <c r="D24" s="84" t="s">
        <v>179</v>
      </c>
      <c r="E24" s="84" t="s">
        <v>180</v>
      </c>
      <c r="F24" s="84" t="s">
        <v>181</v>
      </c>
      <c r="G24" s="84" t="s">
        <v>88</v>
      </c>
    </row>
    <row r="25" spans="2:7" ht="24" customHeight="1" x14ac:dyDescent="0.25">
      <c r="B25" s="83" t="s">
        <v>182</v>
      </c>
      <c r="C25" s="88" t="s">
        <v>208</v>
      </c>
      <c r="D25" s="77"/>
      <c r="E25" s="77"/>
      <c r="F25" s="77"/>
      <c r="G25" s="77"/>
    </row>
    <row r="26" spans="2:7" ht="30" customHeight="1" x14ac:dyDescent="0.25">
      <c r="B26" s="83" t="s">
        <v>185</v>
      </c>
      <c r="C26" s="88" t="s">
        <v>209</v>
      </c>
      <c r="D26" s="88" t="s">
        <v>210</v>
      </c>
      <c r="E26" s="77"/>
      <c r="F26" s="77"/>
      <c r="G26" s="77"/>
    </row>
    <row r="27" spans="2:7" ht="24" customHeight="1" x14ac:dyDescent="0.25">
      <c r="B27" s="83" t="s">
        <v>189</v>
      </c>
      <c r="C27" s="77"/>
      <c r="D27" s="77"/>
      <c r="E27" s="77"/>
      <c r="F27" s="77"/>
      <c r="G27" s="77"/>
    </row>
    <row r="28" spans="2:7" ht="24" customHeight="1" x14ac:dyDescent="0.25">
      <c r="B28" s="83" t="s">
        <v>192</v>
      </c>
      <c r="C28" s="77"/>
      <c r="D28" s="88" t="s">
        <v>211</v>
      </c>
      <c r="E28" s="77"/>
      <c r="F28" s="77" t="s">
        <v>212</v>
      </c>
      <c r="G28" s="77"/>
    </row>
    <row r="29" spans="2:7" ht="24" customHeight="1" x14ac:dyDescent="0.25">
      <c r="B29" s="83" t="s">
        <v>195</v>
      </c>
      <c r="C29" s="77"/>
      <c r="D29" s="77"/>
      <c r="E29" s="77"/>
      <c r="F29" s="77"/>
      <c r="G29" s="77"/>
    </row>
    <row r="30" spans="2:7" ht="30" x14ac:dyDescent="0.4">
      <c r="B30" s="340" t="s">
        <v>213</v>
      </c>
      <c r="C30" s="340"/>
      <c r="D30" s="340"/>
      <c r="E30" s="340"/>
      <c r="F30" s="340"/>
      <c r="G30" s="340"/>
    </row>
    <row r="31" spans="2:7" ht="20.25" customHeight="1" x14ac:dyDescent="0.25">
      <c r="B31" s="84" t="s">
        <v>177</v>
      </c>
      <c r="C31" s="84" t="s">
        <v>198</v>
      </c>
      <c r="D31" s="84" t="s">
        <v>179</v>
      </c>
      <c r="E31" s="84" t="s">
        <v>180</v>
      </c>
      <c r="F31" s="84" t="s">
        <v>181</v>
      </c>
      <c r="G31" s="84" t="s">
        <v>88</v>
      </c>
    </row>
    <row r="32" spans="2:7" ht="27" customHeight="1" x14ac:dyDescent="0.25">
      <c r="B32" s="83" t="s">
        <v>182</v>
      </c>
      <c r="C32" s="88"/>
      <c r="D32" s="77"/>
      <c r="E32" s="77" t="s">
        <v>214</v>
      </c>
      <c r="F32" s="77"/>
      <c r="G32" s="77"/>
    </row>
    <row r="33" spans="2:7" ht="27" customHeight="1" x14ac:dyDescent="0.25">
      <c r="B33" s="83" t="s">
        <v>185</v>
      </c>
      <c r="C33" s="88" t="s">
        <v>215</v>
      </c>
      <c r="D33" s="88" t="s">
        <v>216</v>
      </c>
      <c r="E33" s="77"/>
      <c r="F33" s="77"/>
      <c r="G33" s="77"/>
    </row>
    <row r="34" spans="2:7" ht="27" customHeight="1" x14ac:dyDescent="0.25">
      <c r="B34" s="83" t="s">
        <v>189</v>
      </c>
      <c r="C34" s="77" t="s">
        <v>217</v>
      </c>
      <c r="D34" s="77"/>
      <c r="E34" s="77"/>
      <c r="F34" s="77"/>
      <c r="G34" s="77"/>
    </row>
    <row r="35" spans="2:7" ht="41.25" customHeight="1" x14ac:dyDescent="0.25">
      <c r="B35" s="83" t="s">
        <v>192</v>
      </c>
      <c r="C35" s="88" t="s">
        <v>218</v>
      </c>
      <c r="D35" s="88" t="s">
        <v>219</v>
      </c>
      <c r="E35" s="77"/>
      <c r="F35" s="77"/>
      <c r="G35" s="77"/>
    </row>
    <row r="36" spans="2:7" ht="27" customHeight="1" x14ac:dyDescent="0.25">
      <c r="B36" s="83" t="s">
        <v>195</v>
      </c>
      <c r="C36" s="77"/>
      <c r="D36" s="77" t="s">
        <v>220</v>
      </c>
      <c r="E36" s="77" t="s">
        <v>221</v>
      </c>
      <c r="F36" s="77"/>
      <c r="G36" s="77"/>
    </row>
    <row r="37" spans="2:7" ht="30" x14ac:dyDescent="0.4">
      <c r="B37" s="340" t="s">
        <v>222</v>
      </c>
      <c r="C37" s="340"/>
      <c r="D37" s="340"/>
      <c r="E37" s="340"/>
      <c r="F37" s="340"/>
      <c r="G37" s="340"/>
    </row>
    <row r="38" spans="2:7" x14ac:dyDescent="0.25">
      <c r="B38" s="84" t="s">
        <v>177</v>
      </c>
      <c r="C38" s="84" t="s">
        <v>198</v>
      </c>
      <c r="D38" s="84" t="s">
        <v>179</v>
      </c>
      <c r="E38" s="84" t="s">
        <v>180</v>
      </c>
      <c r="F38" s="84" t="s">
        <v>181</v>
      </c>
      <c r="G38" s="84" t="s">
        <v>88</v>
      </c>
    </row>
    <row r="39" spans="2:7" ht="18.75" customHeight="1" x14ac:dyDescent="0.25">
      <c r="B39" s="83" t="s">
        <v>182</v>
      </c>
      <c r="C39" s="88" t="s">
        <v>223</v>
      </c>
      <c r="D39" s="77"/>
      <c r="E39" s="77"/>
      <c r="F39" s="77"/>
      <c r="G39" s="77"/>
    </row>
    <row r="40" spans="2:7" ht="32.25" customHeight="1" x14ac:dyDescent="0.25">
      <c r="B40" s="83" t="s">
        <v>185</v>
      </c>
      <c r="C40" s="88" t="s">
        <v>224</v>
      </c>
      <c r="D40" s="88" t="s">
        <v>225</v>
      </c>
      <c r="E40" s="77"/>
      <c r="F40" s="77"/>
      <c r="G40" s="77"/>
    </row>
    <row r="41" spans="2:7" ht="18.75" customHeight="1" x14ac:dyDescent="0.25">
      <c r="B41" s="83" t="s">
        <v>189</v>
      </c>
      <c r="C41" s="77"/>
      <c r="D41" s="77"/>
      <c r="E41" s="77"/>
      <c r="F41" s="77"/>
      <c r="G41" s="77"/>
    </row>
    <row r="42" spans="2:7" ht="18.75" customHeight="1" x14ac:dyDescent="0.25">
      <c r="B42" s="83" t="s">
        <v>192</v>
      </c>
      <c r="C42" s="77"/>
      <c r="D42" s="88"/>
      <c r="E42" s="77"/>
      <c r="F42" s="77" t="s">
        <v>226</v>
      </c>
      <c r="G42" s="77"/>
    </row>
    <row r="43" spans="2:7" ht="18.75" customHeight="1" x14ac:dyDescent="0.25">
      <c r="B43" s="83" t="s">
        <v>195</v>
      </c>
      <c r="C43" s="77" t="s">
        <v>227</v>
      </c>
      <c r="D43" s="77" t="s">
        <v>228</v>
      </c>
      <c r="E43" s="77"/>
      <c r="F43" s="77"/>
      <c r="G43" s="77"/>
    </row>
    <row r="44" spans="2:7" ht="30" x14ac:dyDescent="0.4">
      <c r="B44" s="340" t="s">
        <v>229</v>
      </c>
      <c r="C44" s="340"/>
      <c r="D44" s="340"/>
      <c r="E44" s="340"/>
      <c r="F44" s="340"/>
      <c r="G44" s="340"/>
    </row>
    <row r="45" spans="2:7" x14ac:dyDescent="0.25">
      <c r="B45" s="84" t="s">
        <v>177</v>
      </c>
      <c r="C45" s="84" t="s">
        <v>198</v>
      </c>
      <c r="D45" s="84" t="s">
        <v>179</v>
      </c>
      <c r="E45" s="84" t="s">
        <v>180</v>
      </c>
      <c r="F45" s="84" t="s">
        <v>181</v>
      </c>
      <c r="G45" s="84" t="s">
        <v>88</v>
      </c>
    </row>
    <row r="46" spans="2:7" ht="36" customHeight="1" x14ac:dyDescent="0.25">
      <c r="B46" s="83" t="s">
        <v>182</v>
      </c>
      <c r="C46" s="88" t="s">
        <v>240</v>
      </c>
      <c r="D46" s="88" t="s">
        <v>239</v>
      </c>
      <c r="E46" s="77" t="s">
        <v>238</v>
      </c>
      <c r="F46" s="77"/>
      <c r="G46" s="77"/>
    </row>
    <row r="47" spans="2:7" ht="36" customHeight="1" x14ac:dyDescent="0.25">
      <c r="B47" s="83" t="s">
        <v>185</v>
      </c>
      <c r="C47" s="88" t="s">
        <v>234</v>
      </c>
      <c r="D47" s="88"/>
      <c r="E47" s="77"/>
      <c r="F47" s="77"/>
      <c r="G47" s="77"/>
    </row>
    <row r="48" spans="2:7" ht="36" customHeight="1" x14ac:dyDescent="0.25">
      <c r="B48" s="83" t="s">
        <v>189</v>
      </c>
      <c r="C48" s="88" t="s">
        <v>235</v>
      </c>
      <c r="D48" s="77" t="s">
        <v>236</v>
      </c>
      <c r="E48" s="77" t="s">
        <v>230</v>
      </c>
      <c r="F48" s="77"/>
      <c r="G48" s="77"/>
    </row>
    <row r="49" spans="2:7" ht="36" customHeight="1" x14ac:dyDescent="0.25">
      <c r="B49" s="83" t="s">
        <v>192</v>
      </c>
      <c r="C49" s="77"/>
      <c r="D49" s="88"/>
      <c r="E49" s="77" t="s">
        <v>237</v>
      </c>
      <c r="F49" s="77"/>
      <c r="G49" s="77"/>
    </row>
    <row r="50" spans="2:7" ht="36" customHeight="1" x14ac:dyDescent="0.25">
      <c r="B50" s="83" t="s">
        <v>195</v>
      </c>
      <c r="C50" s="77"/>
      <c r="D50" s="77" t="s">
        <v>233</v>
      </c>
      <c r="E50" s="77"/>
      <c r="F50" s="77"/>
      <c r="G50" s="77"/>
    </row>
    <row r="51" spans="2:7" ht="30" x14ac:dyDescent="0.4">
      <c r="B51" s="340" t="s">
        <v>241</v>
      </c>
      <c r="C51" s="340"/>
      <c r="D51" s="340"/>
      <c r="E51" s="340"/>
      <c r="F51" s="340"/>
      <c r="G51" s="340"/>
    </row>
    <row r="52" spans="2:7" ht="21" customHeight="1" x14ac:dyDescent="0.25">
      <c r="B52" s="84" t="s">
        <v>177</v>
      </c>
      <c r="C52" s="84" t="s">
        <v>198</v>
      </c>
      <c r="D52" s="84" t="s">
        <v>179</v>
      </c>
      <c r="E52" s="84" t="s">
        <v>180</v>
      </c>
      <c r="F52" s="84" t="s">
        <v>181</v>
      </c>
      <c r="G52" s="84" t="s">
        <v>88</v>
      </c>
    </row>
    <row r="53" spans="2:7" ht="38.25" customHeight="1" x14ac:dyDescent="0.25">
      <c r="B53" s="83" t="s">
        <v>182</v>
      </c>
      <c r="C53" s="88" t="s">
        <v>242</v>
      </c>
      <c r="D53" s="88" t="s">
        <v>243</v>
      </c>
      <c r="E53" s="77" t="s">
        <v>256</v>
      </c>
      <c r="F53" s="77"/>
      <c r="G53" s="77"/>
    </row>
    <row r="54" spans="2:7" ht="38.25" customHeight="1" x14ac:dyDescent="0.25">
      <c r="B54" s="83" t="s">
        <v>185</v>
      </c>
      <c r="C54" s="88" t="s">
        <v>234</v>
      </c>
      <c r="D54" s="88"/>
      <c r="E54" s="77"/>
      <c r="F54" s="77"/>
      <c r="G54" s="77"/>
    </row>
    <row r="55" spans="2:7" ht="38.25" customHeight="1" x14ac:dyDescent="0.25">
      <c r="B55" s="83" t="s">
        <v>189</v>
      </c>
      <c r="C55" s="88"/>
      <c r="D55" s="88" t="s">
        <v>260</v>
      </c>
      <c r="E55" s="77" t="s">
        <v>257</v>
      </c>
      <c r="F55" s="77"/>
      <c r="G55" s="77"/>
    </row>
    <row r="56" spans="2:7" ht="45.75" customHeight="1" x14ac:dyDescent="0.25">
      <c r="B56" s="83" t="s">
        <v>192</v>
      </c>
      <c r="C56" s="88" t="s">
        <v>244</v>
      </c>
      <c r="D56" s="88" t="s">
        <v>258</v>
      </c>
      <c r="E56" s="77"/>
      <c r="F56" s="77"/>
      <c r="G56" s="77"/>
    </row>
    <row r="57" spans="2:7" ht="38.25" customHeight="1" x14ac:dyDescent="0.25">
      <c r="B57" s="83" t="s">
        <v>195</v>
      </c>
      <c r="C57" s="77"/>
      <c r="D57" s="88" t="s">
        <v>259</v>
      </c>
      <c r="E57" s="77" t="s">
        <v>261</v>
      </c>
      <c r="F57" s="77"/>
      <c r="G57" s="77"/>
    </row>
    <row r="58" spans="2:7" ht="30" x14ac:dyDescent="0.4">
      <c r="B58" s="340" t="s">
        <v>267</v>
      </c>
      <c r="C58" s="340"/>
      <c r="D58" s="340"/>
      <c r="E58" s="340"/>
      <c r="F58" s="340"/>
      <c r="G58" s="340"/>
    </row>
    <row r="59" spans="2:7" ht="24.75" customHeight="1" x14ac:dyDescent="0.25">
      <c r="B59" s="84" t="s">
        <v>177</v>
      </c>
      <c r="C59" s="84" t="s">
        <v>198</v>
      </c>
      <c r="D59" s="84" t="s">
        <v>179</v>
      </c>
      <c r="E59" s="84" t="s">
        <v>180</v>
      </c>
      <c r="F59" s="84" t="s">
        <v>181</v>
      </c>
      <c r="G59" s="84" t="s">
        <v>88</v>
      </c>
    </row>
    <row r="60" spans="2:7" ht="21" customHeight="1" x14ac:dyDescent="0.25">
      <c r="B60" s="83" t="s">
        <v>182</v>
      </c>
      <c r="C60" s="88"/>
      <c r="D60" s="88"/>
      <c r="E60" s="77"/>
      <c r="F60" s="77"/>
      <c r="G60" s="77"/>
    </row>
    <row r="61" spans="2:7" ht="21" customHeight="1" x14ac:dyDescent="0.25">
      <c r="B61" s="83" t="s">
        <v>185</v>
      </c>
      <c r="C61" s="88"/>
      <c r="D61" s="88"/>
      <c r="E61" s="77"/>
      <c r="F61" s="77"/>
      <c r="G61" s="77"/>
    </row>
    <row r="62" spans="2:7" ht="21" customHeight="1" x14ac:dyDescent="0.25">
      <c r="B62" s="83" t="s">
        <v>189</v>
      </c>
      <c r="C62" s="88" t="s">
        <v>269</v>
      </c>
      <c r="D62" s="88"/>
      <c r="E62" s="77"/>
      <c r="F62" s="77"/>
      <c r="G62" s="77"/>
    </row>
    <row r="63" spans="2:7" ht="34.5" customHeight="1" x14ac:dyDescent="0.25">
      <c r="B63" s="83" t="s">
        <v>192</v>
      </c>
      <c r="C63" s="88"/>
      <c r="D63" s="88" t="s">
        <v>272</v>
      </c>
      <c r="E63" s="77"/>
      <c r="F63" s="77"/>
      <c r="G63" s="77"/>
    </row>
    <row r="64" spans="2:7" ht="21" customHeight="1" x14ac:dyDescent="0.25">
      <c r="B64" s="83" t="s">
        <v>195</v>
      </c>
      <c r="C64" s="77"/>
      <c r="D64" s="88"/>
      <c r="E64" s="77"/>
      <c r="F64" s="77" t="s">
        <v>273</v>
      </c>
      <c r="G64" s="77"/>
    </row>
    <row r="65" spans="2:7" ht="30" x14ac:dyDescent="0.4">
      <c r="B65" s="340" t="s">
        <v>274</v>
      </c>
      <c r="C65" s="340"/>
      <c r="D65" s="340"/>
      <c r="E65" s="340"/>
      <c r="F65" s="340"/>
      <c r="G65" s="340"/>
    </row>
    <row r="66" spans="2:7" ht="24" customHeight="1" x14ac:dyDescent="0.25">
      <c r="B66" s="84" t="s">
        <v>177</v>
      </c>
      <c r="C66" s="84" t="s">
        <v>198</v>
      </c>
      <c r="D66" s="84" t="s">
        <v>179</v>
      </c>
      <c r="E66" s="84" t="s">
        <v>180</v>
      </c>
      <c r="F66" s="84" t="s">
        <v>181</v>
      </c>
      <c r="G66" s="84" t="s">
        <v>88</v>
      </c>
    </row>
    <row r="67" spans="2:7" ht="24" customHeight="1" x14ac:dyDescent="0.25">
      <c r="B67" s="83" t="s">
        <v>182</v>
      </c>
      <c r="C67" s="88" t="s">
        <v>283</v>
      </c>
      <c r="D67" s="88"/>
      <c r="E67" s="77"/>
      <c r="F67" s="77" t="s">
        <v>286</v>
      </c>
      <c r="G67" s="77"/>
    </row>
    <row r="68" spans="2:7" ht="24" customHeight="1" x14ac:dyDescent="0.25">
      <c r="B68" s="83" t="s">
        <v>185</v>
      </c>
      <c r="C68" s="88"/>
      <c r="D68" s="88"/>
      <c r="E68" s="77"/>
      <c r="F68" s="77"/>
      <c r="G68" s="77"/>
    </row>
    <row r="69" spans="2:7" ht="24" customHeight="1" x14ac:dyDescent="0.25">
      <c r="B69" s="83" t="s">
        <v>189</v>
      </c>
      <c r="C69" s="88"/>
      <c r="D69" s="88" t="s">
        <v>275</v>
      </c>
      <c r="E69" s="77"/>
      <c r="F69" s="77" t="s">
        <v>285</v>
      </c>
      <c r="G69" s="77"/>
    </row>
    <row r="70" spans="2:7" ht="24" customHeight="1" x14ac:dyDescent="0.25">
      <c r="B70" s="83" t="s">
        <v>192</v>
      </c>
      <c r="C70" s="88"/>
      <c r="D70" s="88" t="s">
        <v>284</v>
      </c>
      <c r="E70" s="77"/>
      <c r="F70" s="77" t="s">
        <v>282</v>
      </c>
      <c r="G70" s="77"/>
    </row>
    <row r="71" spans="2:7" ht="24" customHeight="1" x14ac:dyDescent="0.25">
      <c r="B71" s="83" t="s">
        <v>195</v>
      </c>
      <c r="C71" s="77"/>
      <c r="D71" s="77" t="s">
        <v>276</v>
      </c>
      <c r="E71" s="77"/>
      <c r="F71" s="77" t="s">
        <v>285</v>
      </c>
      <c r="G71" s="77"/>
    </row>
    <row r="72" spans="2:7" ht="30" x14ac:dyDescent="0.4">
      <c r="B72" s="340" t="s">
        <v>318</v>
      </c>
      <c r="C72" s="340"/>
      <c r="D72" s="340"/>
      <c r="E72" s="340"/>
      <c r="F72" s="340"/>
      <c r="G72" s="340"/>
    </row>
    <row r="73" spans="2:7" ht="24" customHeight="1" x14ac:dyDescent="0.25">
      <c r="B73" s="84" t="s">
        <v>177</v>
      </c>
      <c r="C73" s="84" t="s">
        <v>198</v>
      </c>
      <c r="D73" s="84" t="s">
        <v>179</v>
      </c>
      <c r="E73" s="84" t="s">
        <v>180</v>
      </c>
      <c r="F73" s="84" t="s">
        <v>181</v>
      </c>
      <c r="G73" s="84" t="s">
        <v>88</v>
      </c>
    </row>
    <row r="74" spans="2:7" ht="18" customHeight="1" x14ac:dyDescent="0.25">
      <c r="B74" s="83" t="s">
        <v>182</v>
      </c>
      <c r="C74" s="88"/>
      <c r="D74" s="88"/>
      <c r="E74" s="77"/>
      <c r="F74" s="77" t="s">
        <v>350</v>
      </c>
      <c r="G74" s="77"/>
    </row>
    <row r="75" spans="2:7" ht="18" customHeight="1" x14ac:dyDescent="0.25">
      <c r="B75" s="83" t="s">
        <v>185</v>
      </c>
      <c r="C75" s="88"/>
      <c r="D75" s="88"/>
      <c r="E75" s="77"/>
      <c r="F75" s="77"/>
      <c r="G75" s="77"/>
    </row>
    <row r="76" spans="2:7" ht="18" customHeight="1" x14ac:dyDescent="0.25">
      <c r="B76" s="83" t="s">
        <v>189</v>
      </c>
      <c r="C76" s="88"/>
      <c r="D76" s="88"/>
      <c r="E76" s="77"/>
      <c r="F76" s="77"/>
      <c r="G76" s="77"/>
    </row>
    <row r="77" spans="2:7" ht="28.5" customHeight="1" x14ac:dyDescent="0.25">
      <c r="B77" s="83" t="s">
        <v>192</v>
      </c>
      <c r="C77" s="88"/>
      <c r="D77" s="88" t="s">
        <v>349</v>
      </c>
      <c r="E77" s="77" t="s">
        <v>320</v>
      </c>
      <c r="F77" s="77"/>
      <c r="G77" s="77"/>
    </row>
    <row r="78" spans="2:7" ht="20.25" customHeight="1" x14ac:dyDescent="0.25">
      <c r="B78" s="83" t="s">
        <v>195</v>
      </c>
      <c r="C78" s="77"/>
      <c r="D78" s="77" t="s">
        <v>321</v>
      </c>
      <c r="E78" s="77" t="s">
        <v>319</v>
      </c>
      <c r="F78" s="77"/>
      <c r="G78" s="77"/>
    </row>
    <row r="79" spans="2:7" ht="30" hidden="1" x14ac:dyDescent="0.4">
      <c r="B79" s="340" t="s">
        <v>317</v>
      </c>
      <c r="C79" s="340"/>
      <c r="D79" s="340"/>
      <c r="E79" s="340"/>
      <c r="F79" s="340"/>
      <c r="G79" s="340"/>
    </row>
    <row r="80" spans="2:7" ht="24" hidden="1" customHeight="1" x14ac:dyDescent="0.25">
      <c r="B80" s="84" t="s">
        <v>177</v>
      </c>
      <c r="C80" s="84" t="s">
        <v>198</v>
      </c>
      <c r="D80" s="84" t="s">
        <v>179</v>
      </c>
      <c r="E80" s="84" t="s">
        <v>180</v>
      </c>
      <c r="F80" s="84" t="s">
        <v>181</v>
      </c>
      <c r="G80" s="84" t="s">
        <v>88</v>
      </c>
    </row>
    <row r="81" spans="2:7" ht="24" hidden="1" customHeight="1" x14ac:dyDescent="0.25">
      <c r="B81" s="83" t="s">
        <v>182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185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189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192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195</v>
      </c>
      <c r="C85" s="77"/>
      <c r="D85" s="77"/>
      <c r="E85" s="77"/>
      <c r="F85" s="77"/>
      <c r="G85" s="77"/>
    </row>
    <row r="86" spans="2:7" ht="30" x14ac:dyDescent="0.4">
      <c r="B86" s="340" t="s">
        <v>317</v>
      </c>
      <c r="C86" s="340"/>
      <c r="D86" s="340"/>
      <c r="E86" s="340"/>
      <c r="F86" s="340"/>
      <c r="G86" s="340"/>
    </row>
    <row r="87" spans="2:7" x14ac:dyDescent="0.25">
      <c r="B87" s="84" t="s">
        <v>177</v>
      </c>
      <c r="C87" s="84" t="s">
        <v>198</v>
      </c>
      <c r="D87" s="84" t="s">
        <v>179</v>
      </c>
      <c r="E87" s="84" t="s">
        <v>180</v>
      </c>
      <c r="F87" s="84" t="s">
        <v>181</v>
      </c>
      <c r="G87" s="84" t="s">
        <v>88</v>
      </c>
    </row>
    <row r="88" spans="2:7" ht="30" customHeight="1" x14ac:dyDescent="0.25">
      <c r="B88" s="83" t="s">
        <v>182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185</v>
      </c>
      <c r="C89" s="88"/>
      <c r="D89" s="88"/>
      <c r="E89" s="77"/>
      <c r="F89" s="77"/>
      <c r="G89" s="77"/>
    </row>
    <row r="90" spans="2:7" ht="30" customHeight="1" x14ac:dyDescent="0.25">
      <c r="B90" s="83" t="s">
        <v>189</v>
      </c>
      <c r="C90" s="88"/>
      <c r="D90" s="88"/>
      <c r="E90" s="77"/>
      <c r="F90" s="77"/>
      <c r="G90" s="77"/>
    </row>
    <row r="91" spans="2:7" ht="47.25" customHeight="1" x14ac:dyDescent="0.25">
      <c r="B91" s="83" t="s">
        <v>192</v>
      </c>
      <c r="C91" s="88"/>
      <c r="D91" s="88" t="s">
        <v>379</v>
      </c>
      <c r="E91" s="77"/>
      <c r="F91" s="77" t="s">
        <v>415</v>
      </c>
      <c r="G91" s="77"/>
    </row>
    <row r="92" spans="2:7" ht="22.5" customHeight="1" x14ac:dyDescent="0.25">
      <c r="B92" s="83" t="s">
        <v>195</v>
      </c>
      <c r="C92" s="77"/>
      <c r="D92" s="88" t="s">
        <v>372</v>
      </c>
      <c r="E92" s="77"/>
      <c r="F92" s="77" t="s">
        <v>414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3"/>
  <sheetViews>
    <sheetView topLeftCell="A9" zoomScale="106" zoomScaleNormal="106" workbookViewId="0">
      <selection activeCell="F22" sqref="F22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340" t="s">
        <v>418</v>
      </c>
      <c r="C2" s="340"/>
      <c r="D2" s="340"/>
      <c r="E2" s="340"/>
      <c r="F2" s="340"/>
      <c r="G2" s="340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431</v>
      </c>
      <c r="D4" s="77"/>
      <c r="E4" s="77"/>
      <c r="F4" s="77"/>
      <c r="G4" s="77"/>
    </row>
    <row r="5" spans="2:7" ht="33.75" customHeight="1" x14ac:dyDescent="0.25">
      <c r="B5" s="83" t="s">
        <v>185</v>
      </c>
      <c r="C5" s="88"/>
      <c r="D5" s="88" t="s">
        <v>474</v>
      </c>
      <c r="E5" s="77"/>
      <c r="F5" s="77"/>
      <c r="G5" s="77"/>
    </row>
    <row r="6" spans="2:7" ht="26.25" customHeight="1" x14ac:dyDescent="0.25">
      <c r="B6" s="83" t="s">
        <v>189</v>
      </c>
      <c r="C6" s="77" t="s">
        <v>466</v>
      </c>
      <c r="D6" s="77"/>
      <c r="E6" s="77"/>
      <c r="F6" s="77"/>
      <c r="G6" s="77"/>
    </row>
    <row r="7" spans="2:7" ht="26.25" customHeight="1" x14ac:dyDescent="0.25">
      <c r="B7" s="83" t="s">
        <v>192</v>
      </c>
      <c r="C7" s="77"/>
      <c r="D7" s="77"/>
      <c r="E7" s="77"/>
      <c r="F7" s="77" t="s">
        <v>472</v>
      </c>
      <c r="G7" s="77"/>
    </row>
    <row r="8" spans="2:7" ht="26.25" customHeight="1" x14ac:dyDescent="0.25">
      <c r="B8" s="83" t="s">
        <v>195</v>
      </c>
      <c r="C8" s="77" t="s">
        <v>431</v>
      </c>
      <c r="D8" s="77" t="s">
        <v>430</v>
      </c>
      <c r="E8" s="77"/>
      <c r="F8" s="77"/>
      <c r="G8" s="77"/>
    </row>
    <row r="9" spans="2:7" ht="27.75" customHeight="1" x14ac:dyDescent="0.4">
      <c r="B9" s="340" t="s">
        <v>419</v>
      </c>
      <c r="C9" s="340"/>
      <c r="D9" s="340"/>
      <c r="E9" s="340"/>
      <c r="F9" s="340"/>
      <c r="G9" s="340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/>
      <c r="D11" s="77" t="s">
        <v>522</v>
      </c>
      <c r="E11" s="77"/>
      <c r="F11" s="77"/>
      <c r="G11" s="77"/>
    </row>
    <row r="12" spans="2:7" ht="52.5" customHeight="1" x14ac:dyDescent="0.25">
      <c r="B12" s="83" t="s">
        <v>185</v>
      </c>
      <c r="C12" s="77"/>
      <c r="D12" s="88"/>
      <c r="E12" s="77"/>
      <c r="F12" s="77" t="s">
        <v>478</v>
      </c>
      <c r="G12" s="77"/>
    </row>
    <row r="13" spans="2:7" ht="26.25" customHeight="1" x14ac:dyDescent="0.25">
      <c r="B13" s="83" t="s">
        <v>189</v>
      </c>
      <c r="C13" s="77"/>
      <c r="D13" s="77" t="s">
        <v>522</v>
      </c>
      <c r="E13" s="77"/>
      <c r="F13" s="77"/>
      <c r="G13" s="77"/>
    </row>
    <row r="14" spans="2:7" ht="43.5" customHeight="1" x14ac:dyDescent="0.25">
      <c r="B14" s="83" t="s">
        <v>192</v>
      </c>
      <c r="C14" s="88" t="s">
        <v>516</v>
      </c>
      <c r="D14" s="88"/>
      <c r="E14" s="77"/>
      <c r="F14" s="77"/>
      <c r="G14" s="77"/>
    </row>
    <row r="15" spans="2:7" ht="26.25" customHeight="1" x14ac:dyDescent="0.25">
      <c r="B15" s="83" t="s">
        <v>195</v>
      </c>
      <c r="C15" s="77"/>
      <c r="D15" s="88" t="s">
        <v>477</v>
      </c>
      <c r="E15" s="77"/>
      <c r="F15" s="77" t="s">
        <v>485</v>
      </c>
      <c r="G15" s="77"/>
    </row>
    <row r="16" spans="2:7" ht="30" x14ac:dyDescent="0.4">
      <c r="B16" s="340" t="s">
        <v>420</v>
      </c>
      <c r="C16" s="340"/>
      <c r="D16" s="340"/>
      <c r="E16" s="340"/>
      <c r="F16" s="340"/>
      <c r="G16" s="340"/>
    </row>
    <row r="17" spans="2:7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x14ac:dyDescent="0.25">
      <c r="B18" s="83" t="s">
        <v>182</v>
      </c>
      <c r="C18" s="88"/>
      <c r="D18" s="77"/>
      <c r="E18" s="77"/>
      <c r="F18" s="77" t="s">
        <v>570</v>
      </c>
      <c r="G18" s="77"/>
    </row>
    <row r="19" spans="2:7" x14ac:dyDescent="0.25">
      <c r="B19" s="83" t="s">
        <v>185</v>
      </c>
      <c r="C19" s="77"/>
      <c r="D19" s="88"/>
      <c r="E19" s="77"/>
      <c r="F19" s="77"/>
      <c r="G19" s="77"/>
    </row>
    <row r="20" spans="2:7" x14ac:dyDescent="0.25">
      <c r="B20" s="83" t="s">
        <v>189</v>
      </c>
      <c r="C20" s="77"/>
      <c r="D20" s="77"/>
      <c r="E20" s="77"/>
      <c r="F20" s="77"/>
      <c r="G20" s="77"/>
    </row>
    <row r="21" spans="2:7" x14ac:dyDescent="0.25">
      <c r="B21" s="83" t="s">
        <v>192</v>
      </c>
      <c r="C21" s="77"/>
      <c r="D21" s="88"/>
      <c r="E21" s="77"/>
      <c r="F21" s="77"/>
      <c r="G21" s="77"/>
    </row>
    <row r="22" spans="2:7" x14ac:dyDescent="0.25">
      <c r="B22" s="83" t="s">
        <v>195</v>
      </c>
      <c r="C22" s="77"/>
      <c r="D22" s="77"/>
      <c r="E22" s="77" t="s">
        <v>569</v>
      </c>
      <c r="F22" s="77"/>
      <c r="G22" s="77"/>
    </row>
    <row r="23" spans="2:7" x14ac:dyDescent="0.25">
      <c r="B23" s="83" t="s">
        <v>567</v>
      </c>
      <c r="C23" s="77" t="s">
        <v>568</v>
      </c>
      <c r="D23" s="77"/>
      <c r="E23" s="77"/>
      <c r="F23" s="77"/>
      <c r="G23" s="77"/>
    </row>
    <row r="24" spans="2:7" ht="30" x14ac:dyDescent="0.4">
      <c r="B24" s="340" t="s">
        <v>421</v>
      </c>
      <c r="C24" s="340"/>
      <c r="D24" s="340"/>
      <c r="E24" s="340"/>
      <c r="F24" s="340"/>
      <c r="G24" s="340"/>
    </row>
    <row r="25" spans="2:7" ht="23.25" customHeight="1" x14ac:dyDescent="0.25">
      <c r="B25" s="84" t="s">
        <v>177</v>
      </c>
      <c r="C25" s="84" t="s">
        <v>198</v>
      </c>
      <c r="D25" s="84" t="s">
        <v>179</v>
      </c>
      <c r="E25" s="84" t="s">
        <v>180</v>
      </c>
      <c r="F25" s="84" t="s">
        <v>181</v>
      </c>
      <c r="G25" s="84" t="s">
        <v>88</v>
      </c>
    </row>
    <row r="26" spans="2:7" ht="24" customHeight="1" x14ac:dyDescent="0.25">
      <c r="B26" s="83" t="s">
        <v>182</v>
      </c>
      <c r="C26" s="88"/>
      <c r="D26" s="77"/>
      <c r="E26" s="77"/>
      <c r="F26" s="77"/>
      <c r="G26" s="77"/>
    </row>
    <row r="27" spans="2:7" ht="30" customHeight="1" x14ac:dyDescent="0.25">
      <c r="B27" s="83" t="s">
        <v>185</v>
      </c>
      <c r="C27" s="88"/>
      <c r="D27" s="88"/>
      <c r="E27" s="77"/>
      <c r="F27" s="77"/>
      <c r="G27" s="77"/>
    </row>
    <row r="28" spans="2:7" ht="24" customHeight="1" x14ac:dyDescent="0.25">
      <c r="B28" s="83" t="s">
        <v>189</v>
      </c>
      <c r="C28" s="77"/>
      <c r="D28" s="77"/>
      <c r="E28" s="77"/>
      <c r="F28" s="77"/>
      <c r="G28" s="77"/>
    </row>
    <row r="29" spans="2:7" ht="24" customHeight="1" x14ac:dyDescent="0.25">
      <c r="B29" s="83" t="s">
        <v>192</v>
      </c>
      <c r="C29" s="77"/>
      <c r="D29" s="88"/>
      <c r="E29" s="77"/>
      <c r="F29" s="77"/>
      <c r="G29" s="77"/>
    </row>
    <row r="30" spans="2:7" ht="24" customHeight="1" x14ac:dyDescent="0.25">
      <c r="B30" s="83" t="s">
        <v>195</v>
      </c>
      <c r="C30" s="77"/>
      <c r="D30" s="77"/>
      <c r="E30" s="77"/>
      <c r="F30" s="77"/>
      <c r="G30" s="77"/>
    </row>
    <row r="31" spans="2:7" ht="30" x14ac:dyDescent="0.4">
      <c r="B31" s="340" t="s">
        <v>422</v>
      </c>
      <c r="C31" s="340"/>
      <c r="D31" s="340"/>
      <c r="E31" s="340"/>
      <c r="F31" s="340"/>
      <c r="G31" s="340"/>
    </row>
    <row r="32" spans="2:7" ht="20.25" customHeight="1" x14ac:dyDescent="0.25">
      <c r="B32" s="84" t="s">
        <v>177</v>
      </c>
      <c r="C32" s="84" t="s">
        <v>198</v>
      </c>
      <c r="D32" s="84" t="s">
        <v>179</v>
      </c>
      <c r="E32" s="84" t="s">
        <v>180</v>
      </c>
      <c r="F32" s="84" t="s">
        <v>181</v>
      </c>
      <c r="G32" s="84" t="s">
        <v>88</v>
      </c>
    </row>
    <row r="33" spans="2:7" ht="27" customHeight="1" x14ac:dyDescent="0.25">
      <c r="B33" s="83" t="s">
        <v>182</v>
      </c>
      <c r="C33" s="88"/>
      <c r="D33" s="77"/>
      <c r="E33" s="77"/>
      <c r="F33" s="77"/>
      <c r="G33" s="77"/>
    </row>
    <row r="34" spans="2:7" ht="27" customHeight="1" x14ac:dyDescent="0.25">
      <c r="B34" s="83" t="s">
        <v>185</v>
      </c>
      <c r="C34" s="88"/>
      <c r="D34" s="88"/>
      <c r="E34" s="77"/>
      <c r="F34" s="77"/>
      <c r="G34" s="77"/>
    </row>
    <row r="35" spans="2:7" ht="27" customHeight="1" x14ac:dyDescent="0.25">
      <c r="B35" s="83" t="s">
        <v>189</v>
      </c>
      <c r="C35" s="77"/>
      <c r="D35" s="77"/>
      <c r="E35" s="77"/>
      <c r="F35" s="77"/>
      <c r="G35" s="77"/>
    </row>
    <row r="36" spans="2:7" ht="41.25" customHeight="1" x14ac:dyDescent="0.25">
      <c r="B36" s="83" t="s">
        <v>192</v>
      </c>
      <c r="C36" s="88"/>
      <c r="D36" s="88"/>
      <c r="E36" s="77"/>
      <c r="F36" s="77"/>
      <c r="G36" s="77"/>
    </row>
    <row r="37" spans="2:7" ht="27" customHeight="1" x14ac:dyDescent="0.25">
      <c r="B37" s="83" t="s">
        <v>195</v>
      </c>
      <c r="C37" s="77"/>
      <c r="D37" s="77"/>
      <c r="E37" s="77"/>
      <c r="F37" s="77"/>
      <c r="G37" s="77"/>
    </row>
    <row r="38" spans="2:7" ht="30" x14ac:dyDescent="0.4">
      <c r="B38" s="340" t="s">
        <v>423</v>
      </c>
      <c r="C38" s="340"/>
      <c r="D38" s="340"/>
      <c r="E38" s="340"/>
      <c r="F38" s="340"/>
      <c r="G38" s="340"/>
    </row>
    <row r="39" spans="2:7" x14ac:dyDescent="0.25">
      <c r="B39" s="84" t="s">
        <v>177</v>
      </c>
      <c r="C39" s="84" t="s">
        <v>198</v>
      </c>
      <c r="D39" s="84" t="s">
        <v>179</v>
      </c>
      <c r="E39" s="84" t="s">
        <v>180</v>
      </c>
      <c r="F39" s="84" t="s">
        <v>181</v>
      </c>
      <c r="G39" s="84" t="s">
        <v>88</v>
      </c>
    </row>
    <row r="40" spans="2:7" ht="18.75" customHeight="1" x14ac:dyDescent="0.25">
      <c r="B40" s="83" t="s">
        <v>182</v>
      </c>
      <c r="C40" s="88"/>
      <c r="D40" s="77"/>
      <c r="E40" s="77"/>
      <c r="F40" s="77"/>
      <c r="G40" s="77"/>
    </row>
    <row r="41" spans="2:7" ht="32.25" customHeight="1" x14ac:dyDescent="0.25">
      <c r="B41" s="83" t="s">
        <v>185</v>
      </c>
      <c r="C41" s="88"/>
      <c r="D41" s="88"/>
      <c r="E41" s="77"/>
      <c r="F41" s="77"/>
      <c r="G41" s="77"/>
    </row>
    <row r="42" spans="2:7" ht="18.75" customHeight="1" x14ac:dyDescent="0.25">
      <c r="B42" s="83" t="s">
        <v>189</v>
      </c>
      <c r="C42" s="77"/>
      <c r="D42" s="77"/>
      <c r="E42" s="77"/>
      <c r="F42" s="77"/>
      <c r="G42" s="77"/>
    </row>
    <row r="43" spans="2:7" ht="18.75" customHeight="1" x14ac:dyDescent="0.25">
      <c r="B43" s="83" t="s">
        <v>192</v>
      </c>
      <c r="C43" s="77"/>
      <c r="D43" s="88"/>
      <c r="E43" s="77"/>
      <c r="F43" s="77"/>
      <c r="G43" s="77"/>
    </row>
    <row r="44" spans="2:7" ht="18.75" customHeight="1" x14ac:dyDescent="0.25">
      <c r="B44" s="83" t="s">
        <v>195</v>
      </c>
      <c r="C44" s="77"/>
      <c r="D44" s="77"/>
      <c r="E44" s="77"/>
      <c r="F44" s="77"/>
      <c r="G44" s="77"/>
    </row>
    <row r="45" spans="2:7" ht="30" x14ac:dyDescent="0.4">
      <c r="B45" s="340" t="s">
        <v>424</v>
      </c>
      <c r="C45" s="340"/>
      <c r="D45" s="340"/>
      <c r="E45" s="340"/>
      <c r="F45" s="340"/>
      <c r="G45" s="340"/>
    </row>
    <row r="46" spans="2:7" x14ac:dyDescent="0.25">
      <c r="B46" s="84" t="s">
        <v>177</v>
      </c>
      <c r="C46" s="84" t="s">
        <v>198</v>
      </c>
      <c r="D46" s="84" t="s">
        <v>179</v>
      </c>
      <c r="E46" s="84" t="s">
        <v>180</v>
      </c>
      <c r="F46" s="84" t="s">
        <v>181</v>
      </c>
      <c r="G46" s="84" t="s">
        <v>88</v>
      </c>
    </row>
    <row r="47" spans="2:7" ht="36" customHeight="1" x14ac:dyDescent="0.25">
      <c r="B47" s="83" t="s">
        <v>182</v>
      </c>
      <c r="C47" s="88"/>
      <c r="D47" s="88"/>
      <c r="E47" s="77"/>
      <c r="F47" s="77"/>
      <c r="G47" s="77"/>
    </row>
    <row r="48" spans="2:7" ht="36" customHeight="1" x14ac:dyDescent="0.25">
      <c r="B48" s="83" t="s">
        <v>185</v>
      </c>
      <c r="C48" s="88"/>
      <c r="D48" s="88"/>
      <c r="E48" s="77"/>
      <c r="F48" s="77"/>
      <c r="G48" s="77"/>
    </row>
    <row r="49" spans="2:7" ht="36" customHeight="1" x14ac:dyDescent="0.25">
      <c r="B49" s="83" t="s">
        <v>189</v>
      </c>
      <c r="C49" s="88"/>
      <c r="D49" s="77"/>
      <c r="E49" s="77"/>
      <c r="F49" s="77"/>
      <c r="G49" s="77"/>
    </row>
    <row r="50" spans="2:7" ht="36" customHeight="1" x14ac:dyDescent="0.25">
      <c r="B50" s="83" t="s">
        <v>192</v>
      </c>
      <c r="C50" s="77"/>
      <c r="D50" s="88"/>
      <c r="E50" s="77"/>
      <c r="F50" s="77"/>
      <c r="G50" s="77"/>
    </row>
    <row r="51" spans="2:7" ht="36" customHeight="1" x14ac:dyDescent="0.25">
      <c r="B51" s="83" t="s">
        <v>195</v>
      </c>
      <c r="C51" s="77"/>
      <c r="D51" s="77"/>
      <c r="E51" s="77"/>
      <c r="F51" s="77"/>
      <c r="G51" s="77"/>
    </row>
    <row r="52" spans="2:7" ht="30" x14ac:dyDescent="0.4">
      <c r="B52" s="340" t="s">
        <v>425</v>
      </c>
      <c r="C52" s="340"/>
      <c r="D52" s="340"/>
      <c r="E52" s="340"/>
      <c r="F52" s="340"/>
      <c r="G52" s="340"/>
    </row>
    <row r="53" spans="2:7" ht="21" customHeight="1" x14ac:dyDescent="0.25">
      <c r="B53" s="84" t="s">
        <v>177</v>
      </c>
      <c r="C53" s="84" t="s">
        <v>198</v>
      </c>
      <c r="D53" s="84" t="s">
        <v>179</v>
      </c>
      <c r="E53" s="84" t="s">
        <v>180</v>
      </c>
      <c r="F53" s="84" t="s">
        <v>181</v>
      </c>
      <c r="G53" s="84" t="s">
        <v>88</v>
      </c>
    </row>
    <row r="54" spans="2:7" ht="38.25" customHeight="1" x14ac:dyDescent="0.25">
      <c r="B54" s="83" t="s">
        <v>182</v>
      </c>
      <c r="C54" s="88"/>
      <c r="D54" s="88"/>
      <c r="E54" s="77"/>
      <c r="F54" s="77"/>
      <c r="G54" s="77"/>
    </row>
    <row r="55" spans="2:7" ht="38.25" customHeight="1" x14ac:dyDescent="0.25">
      <c r="B55" s="83" t="s">
        <v>185</v>
      </c>
      <c r="C55" s="88"/>
      <c r="D55" s="88"/>
      <c r="E55" s="77"/>
      <c r="F55" s="77"/>
      <c r="G55" s="77"/>
    </row>
    <row r="56" spans="2:7" ht="38.25" customHeight="1" x14ac:dyDescent="0.25">
      <c r="B56" s="83" t="s">
        <v>189</v>
      </c>
      <c r="C56" s="88"/>
      <c r="D56" s="88"/>
      <c r="E56" s="77"/>
      <c r="F56" s="77"/>
      <c r="G56" s="77"/>
    </row>
    <row r="57" spans="2:7" ht="45.75" customHeight="1" x14ac:dyDescent="0.25">
      <c r="B57" s="83" t="s">
        <v>192</v>
      </c>
      <c r="C57" s="88"/>
      <c r="D57" s="88"/>
      <c r="E57" s="77"/>
      <c r="F57" s="77"/>
      <c r="G57" s="77"/>
    </row>
    <row r="58" spans="2:7" ht="38.25" customHeight="1" x14ac:dyDescent="0.25">
      <c r="B58" s="83" t="s">
        <v>195</v>
      </c>
      <c r="C58" s="77"/>
      <c r="D58" s="88"/>
      <c r="E58" s="77"/>
      <c r="F58" s="77"/>
      <c r="G58" s="77"/>
    </row>
    <row r="59" spans="2:7" ht="30" x14ac:dyDescent="0.4">
      <c r="B59" s="340" t="s">
        <v>426</v>
      </c>
      <c r="C59" s="340"/>
      <c r="D59" s="340"/>
      <c r="E59" s="340"/>
      <c r="F59" s="340"/>
      <c r="G59" s="340"/>
    </row>
    <row r="60" spans="2:7" ht="24.75" customHeight="1" x14ac:dyDescent="0.25">
      <c r="B60" s="84" t="s">
        <v>177</v>
      </c>
      <c r="C60" s="84" t="s">
        <v>198</v>
      </c>
      <c r="D60" s="84" t="s">
        <v>179</v>
      </c>
      <c r="E60" s="84" t="s">
        <v>180</v>
      </c>
      <c r="F60" s="84" t="s">
        <v>181</v>
      </c>
      <c r="G60" s="84" t="s">
        <v>88</v>
      </c>
    </row>
    <row r="61" spans="2:7" ht="21" customHeight="1" x14ac:dyDescent="0.25">
      <c r="B61" s="83" t="s">
        <v>182</v>
      </c>
      <c r="C61" s="88"/>
      <c r="D61" s="88"/>
      <c r="E61" s="77"/>
      <c r="F61" s="77"/>
      <c r="G61" s="77"/>
    </row>
    <row r="62" spans="2:7" ht="21" customHeight="1" x14ac:dyDescent="0.25">
      <c r="B62" s="83" t="s">
        <v>185</v>
      </c>
      <c r="C62" s="88"/>
      <c r="D62" s="88"/>
      <c r="E62" s="77"/>
      <c r="F62" s="77"/>
      <c r="G62" s="77"/>
    </row>
    <row r="63" spans="2:7" ht="21" customHeight="1" x14ac:dyDescent="0.25">
      <c r="B63" s="83" t="s">
        <v>189</v>
      </c>
      <c r="C63" s="88"/>
      <c r="D63" s="88"/>
      <c r="E63" s="77"/>
      <c r="F63" s="77"/>
      <c r="G63" s="77"/>
    </row>
    <row r="64" spans="2:7" ht="34.5" customHeight="1" x14ac:dyDescent="0.25">
      <c r="B64" s="83" t="s">
        <v>192</v>
      </c>
      <c r="C64" s="88"/>
      <c r="D64" s="88"/>
      <c r="E64" s="77"/>
      <c r="F64" s="77"/>
      <c r="G64" s="77"/>
    </row>
    <row r="65" spans="2:7" ht="21" customHeight="1" x14ac:dyDescent="0.25">
      <c r="B65" s="83" t="s">
        <v>195</v>
      </c>
      <c r="C65" s="77"/>
      <c r="D65" s="88"/>
      <c r="E65" s="77"/>
      <c r="F65" s="77"/>
      <c r="G65" s="77"/>
    </row>
    <row r="66" spans="2:7" ht="30" x14ac:dyDescent="0.4">
      <c r="B66" s="340" t="s">
        <v>427</v>
      </c>
      <c r="C66" s="340"/>
      <c r="D66" s="340"/>
      <c r="E66" s="340"/>
      <c r="F66" s="340"/>
      <c r="G66" s="340"/>
    </row>
    <row r="67" spans="2:7" ht="24" customHeight="1" x14ac:dyDescent="0.25">
      <c r="B67" s="84" t="s">
        <v>177</v>
      </c>
      <c r="C67" s="84" t="s">
        <v>198</v>
      </c>
      <c r="D67" s="84" t="s">
        <v>179</v>
      </c>
      <c r="E67" s="84" t="s">
        <v>180</v>
      </c>
      <c r="F67" s="84" t="s">
        <v>181</v>
      </c>
      <c r="G67" s="84" t="s">
        <v>88</v>
      </c>
    </row>
    <row r="68" spans="2:7" ht="24" customHeight="1" x14ac:dyDescent="0.25">
      <c r="B68" s="83" t="s">
        <v>182</v>
      </c>
      <c r="C68" s="88"/>
      <c r="D68" s="88"/>
      <c r="E68" s="77"/>
      <c r="F68" s="77"/>
      <c r="G68" s="77"/>
    </row>
    <row r="69" spans="2:7" ht="24" customHeight="1" x14ac:dyDescent="0.25">
      <c r="B69" s="83" t="s">
        <v>185</v>
      </c>
      <c r="C69" s="88"/>
      <c r="D69" s="88"/>
      <c r="E69" s="77"/>
      <c r="F69" s="77"/>
      <c r="G69" s="77"/>
    </row>
    <row r="70" spans="2:7" ht="24" customHeight="1" x14ac:dyDescent="0.25">
      <c r="B70" s="83" t="s">
        <v>189</v>
      </c>
      <c r="C70" s="88"/>
      <c r="D70" s="88"/>
      <c r="E70" s="77"/>
      <c r="F70" s="77"/>
      <c r="G70" s="77"/>
    </row>
    <row r="71" spans="2:7" ht="24" customHeight="1" x14ac:dyDescent="0.25">
      <c r="B71" s="83" t="s">
        <v>192</v>
      </c>
      <c r="C71" s="88"/>
      <c r="D71" s="88"/>
      <c r="E71" s="77"/>
      <c r="F71" s="77"/>
      <c r="G71" s="77"/>
    </row>
    <row r="72" spans="2:7" ht="24" customHeight="1" x14ac:dyDescent="0.25">
      <c r="B72" s="83" t="s">
        <v>195</v>
      </c>
      <c r="C72" s="77"/>
      <c r="D72" s="77"/>
      <c r="E72" s="77"/>
      <c r="F72" s="77"/>
      <c r="G72" s="77"/>
    </row>
    <row r="73" spans="2:7" ht="30" x14ac:dyDescent="0.4">
      <c r="B73" s="340" t="s">
        <v>428</v>
      </c>
      <c r="C73" s="340"/>
      <c r="D73" s="340"/>
      <c r="E73" s="340"/>
      <c r="F73" s="340"/>
      <c r="G73" s="340"/>
    </row>
    <row r="74" spans="2:7" ht="24" customHeight="1" x14ac:dyDescent="0.25">
      <c r="B74" s="84" t="s">
        <v>177</v>
      </c>
      <c r="C74" s="84" t="s">
        <v>198</v>
      </c>
      <c r="D74" s="84" t="s">
        <v>179</v>
      </c>
      <c r="E74" s="84" t="s">
        <v>180</v>
      </c>
      <c r="F74" s="84" t="s">
        <v>181</v>
      </c>
      <c r="G74" s="84" t="s">
        <v>88</v>
      </c>
    </row>
    <row r="75" spans="2:7" ht="18" customHeight="1" x14ac:dyDescent="0.25">
      <c r="B75" s="83" t="s">
        <v>182</v>
      </c>
      <c r="C75" s="88"/>
      <c r="D75" s="88"/>
      <c r="E75" s="77"/>
      <c r="F75" s="77"/>
      <c r="G75" s="77"/>
    </row>
    <row r="76" spans="2:7" ht="18" customHeight="1" x14ac:dyDescent="0.25">
      <c r="B76" s="83" t="s">
        <v>185</v>
      </c>
      <c r="C76" s="88"/>
      <c r="D76" s="88"/>
      <c r="E76" s="77"/>
      <c r="F76" s="77"/>
      <c r="G76" s="77"/>
    </row>
    <row r="77" spans="2:7" ht="18" customHeight="1" x14ac:dyDescent="0.25">
      <c r="B77" s="83" t="s">
        <v>189</v>
      </c>
      <c r="C77" s="88"/>
      <c r="D77" s="88"/>
      <c r="E77" s="77"/>
      <c r="F77" s="77"/>
      <c r="G77" s="77"/>
    </row>
    <row r="78" spans="2:7" ht="28.5" customHeight="1" x14ac:dyDescent="0.25">
      <c r="B78" s="83" t="s">
        <v>192</v>
      </c>
      <c r="C78" s="88"/>
      <c r="D78" s="88"/>
      <c r="E78" s="77"/>
      <c r="F78" s="77"/>
      <c r="G78" s="77"/>
    </row>
    <row r="79" spans="2:7" ht="20.25" customHeight="1" x14ac:dyDescent="0.25">
      <c r="B79" s="83" t="s">
        <v>195</v>
      </c>
      <c r="C79" s="77"/>
      <c r="D79" s="77"/>
      <c r="E79" s="77"/>
      <c r="F79" s="77"/>
      <c r="G79" s="77"/>
    </row>
    <row r="80" spans="2:7" ht="30" hidden="1" x14ac:dyDescent="0.4">
      <c r="B80" s="340" t="s">
        <v>317</v>
      </c>
      <c r="C80" s="340"/>
      <c r="D80" s="340"/>
      <c r="E80" s="340"/>
      <c r="F80" s="340"/>
      <c r="G80" s="340"/>
    </row>
    <row r="81" spans="2:7" ht="24" hidden="1" customHeight="1" x14ac:dyDescent="0.25">
      <c r="B81" s="84" t="s">
        <v>177</v>
      </c>
      <c r="C81" s="84" t="s">
        <v>198</v>
      </c>
      <c r="D81" s="84" t="s">
        <v>179</v>
      </c>
      <c r="E81" s="84" t="s">
        <v>180</v>
      </c>
      <c r="F81" s="84" t="s">
        <v>181</v>
      </c>
      <c r="G81" s="84" t="s">
        <v>88</v>
      </c>
    </row>
    <row r="82" spans="2:7" ht="24" hidden="1" customHeight="1" x14ac:dyDescent="0.25">
      <c r="B82" s="83" t="s">
        <v>182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185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189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192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195</v>
      </c>
      <c r="C86" s="77"/>
      <c r="D86" s="77"/>
      <c r="E86" s="77"/>
      <c r="F86" s="77"/>
      <c r="G86" s="77"/>
    </row>
    <row r="87" spans="2:7" ht="30" x14ac:dyDescent="0.4">
      <c r="B87" s="340" t="s">
        <v>429</v>
      </c>
      <c r="C87" s="340"/>
      <c r="D87" s="340"/>
      <c r="E87" s="340"/>
      <c r="F87" s="340"/>
      <c r="G87" s="340"/>
    </row>
    <row r="88" spans="2:7" x14ac:dyDescent="0.25">
      <c r="B88" s="84" t="s">
        <v>177</v>
      </c>
      <c r="C88" s="84" t="s">
        <v>198</v>
      </c>
      <c r="D88" s="84" t="s">
        <v>179</v>
      </c>
      <c r="E88" s="84" t="s">
        <v>180</v>
      </c>
      <c r="F88" s="84" t="s">
        <v>181</v>
      </c>
      <c r="G88" s="84" t="s">
        <v>88</v>
      </c>
    </row>
    <row r="89" spans="2:7" ht="30" customHeight="1" x14ac:dyDescent="0.25">
      <c r="B89" s="83" t="s">
        <v>182</v>
      </c>
      <c r="C89" s="88"/>
      <c r="D89" s="88"/>
      <c r="E89" s="77"/>
      <c r="F89" s="77"/>
      <c r="G89" s="77"/>
    </row>
    <row r="90" spans="2:7" ht="30" hidden="1" customHeight="1" x14ac:dyDescent="0.25">
      <c r="B90" s="83" t="s">
        <v>185</v>
      </c>
      <c r="C90" s="88"/>
      <c r="D90" s="88"/>
      <c r="E90" s="77"/>
      <c r="F90" s="77"/>
      <c r="G90" s="77"/>
    </row>
    <row r="91" spans="2:7" ht="30" customHeight="1" x14ac:dyDescent="0.25">
      <c r="B91" s="83" t="s">
        <v>189</v>
      </c>
      <c r="C91" s="88"/>
      <c r="D91" s="88"/>
      <c r="E91" s="77"/>
      <c r="F91" s="77"/>
      <c r="G91" s="77"/>
    </row>
    <row r="92" spans="2:7" ht="47.25" customHeight="1" x14ac:dyDescent="0.25">
      <c r="B92" s="83" t="s">
        <v>192</v>
      </c>
      <c r="C92" s="88"/>
      <c r="D92" s="88"/>
      <c r="E92" s="77"/>
      <c r="F92" s="77"/>
      <c r="G92" s="77"/>
    </row>
    <row r="93" spans="2:7" ht="22.5" customHeight="1" x14ac:dyDescent="0.25">
      <c r="B93" s="83" t="s">
        <v>195</v>
      </c>
      <c r="C93" s="77"/>
      <c r="D93" s="88"/>
      <c r="E93" s="77"/>
      <c r="F93" s="77"/>
      <c r="G93" s="77"/>
    </row>
  </sheetData>
  <mergeCells count="13">
    <mergeCell ref="B38:G38"/>
    <mergeCell ref="B2:G2"/>
    <mergeCell ref="B9:G9"/>
    <mergeCell ref="B16:G16"/>
    <mergeCell ref="B24:G24"/>
    <mergeCell ref="B31:G31"/>
    <mergeCell ref="B87:G87"/>
    <mergeCell ref="B45:G45"/>
    <mergeCell ref="B52:G52"/>
    <mergeCell ref="B59:G59"/>
    <mergeCell ref="B66:G66"/>
    <mergeCell ref="B73:G73"/>
    <mergeCell ref="B80:G8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A39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235" t="s">
        <v>465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7"/>
    </row>
    <row r="2" spans="1:25" s="1" customFormat="1" ht="64.5" customHeight="1" x14ac:dyDescent="0.25">
      <c r="A2" s="238" t="s">
        <v>74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/>
      <c r="O2" s="240" t="s">
        <v>0</v>
      </c>
      <c r="P2" s="241"/>
      <c r="Q2" s="241"/>
      <c r="R2" s="241"/>
      <c r="S2" s="241"/>
      <c r="T2" s="241"/>
      <c r="U2" s="241"/>
      <c r="V2" s="241"/>
      <c r="W2" s="241"/>
      <c r="X2" s="241"/>
    </row>
    <row r="3" spans="1:25" ht="19.5" x14ac:dyDescent="0.25">
      <c r="A3" s="231" t="s">
        <v>1</v>
      </c>
      <c r="B3" s="23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231" t="s">
        <v>1</v>
      </c>
      <c r="P3" s="232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221" t="s">
        <v>13</v>
      </c>
      <c r="B4" s="223" t="s">
        <v>35</v>
      </c>
      <c r="C4" s="11"/>
      <c r="D4" s="12"/>
      <c r="E4" s="11"/>
      <c r="F4" s="12"/>
      <c r="G4" s="7"/>
      <c r="H4" s="8"/>
      <c r="I4" s="73" t="s">
        <v>413</v>
      </c>
      <c r="J4" s="74" t="s">
        <v>15</v>
      </c>
      <c r="K4" s="7"/>
      <c r="L4" s="8"/>
      <c r="M4" s="7"/>
      <c r="N4" s="8"/>
      <c r="O4" s="225" t="s">
        <v>13</v>
      </c>
      <c r="P4" s="227" t="s">
        <v>35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222"/>
      <c r="B5" s="224"/>
      <c r="C5" s="7"/>
      <c r="D5" s="8"/>
      <c r="E5" s="19" t="s">
        <v>394</v>
      </c>
      <c r="F5" s="19" t="s">
        <v>18</v>
      </c>
      <c r="G5" s="69" t="s">
        <v>402</v>
      </c>
      <c r="H5" s="68" t="s">
        <v>16</v>
      </c>
      <c r="I5" s="69" t="s">
        <v>401</v>
      </c>
      <c r="J5" s="68" t="s">
        <v>16</v>
      </c>
      <c r="K5" s="7"/>
      <c r="L5" s="8"/>
      <c r="M5" s="7"/>
      <c r="N5" s="8"/>
      <c r="O5" s="226"/>
      <c r="P5" s="228"/>
      <c r="Q5" s="7"/>
      <c r="R5" s="8"/>
      <c r="S5" s="7"/>
      <c r="T5" s="8"/>
      <c r="U5" s="7"/>
      <c r="V5" s="8"/>
      <c r="W5" s="185"/>
      <c r="X5" s="186"/>
    </row>
    <row r="6" spans="1:25" s="13" customFormat="1" ht="36.75" customHeight="1" x14ac:dyDescent="0.25">
      <c r="A6" s="221" t="s">
        <v>19</v>
      </c>
      <c r="B6" s="223" t="s">
        <v>385</v>
      </c>
      <c r="C6" s="7"/>
      <c r="D6" s="8"/>
      <c r="E6" s="145" t="s">
        <v>310</v>
      </c>
      <c r="F6" s="146" t="s">
        <v>18</v>
      </c>
      <c r="G6" s="145" t="s">
        <v>313</v>
      </c>
      <c r="H6" s="146" t="s">
        <v>18</v>
      </c>
      <c r="I6" s="145" t="s">
        <v>249</v>
      </c>
      <c r="J6" s="146" t="s">
        <v>18</v>
      </c>
      <c r="K6" s="7"/>
      <c r="L6" s="8"/>
      <c r="M6" s="75"/>
      <c r="N6" s="8"/>
      <c r="O6" s="225" t="s">
        <v>19</v>
      </c>
      <c r="P6" s="227" t="s">
        <v>385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222"/>
      <c r="B7" s="224"/>
      <c r="C7" s="19" t="s">
        <v>294</v>
      </c>
      <c r="D7" s="19" t="s">
        <v>17</v>
      </c>
      <c r="E7" s="19" t="s">
        <v>296</v>
      </c>
      <c r="F7" s="19" t="s">
        <v>16</v>
      </c>
      <c r="G7" s="19" t="s">
        <v>270</v>
      </c>
      <c r="H7" s="20" t="s">
        <v>17</v>
      </c>
      <c r="I7" s="19" t="s">
        <v>79</v>
      </c>
      <c r="J7" s="19" t="s">
        <v>15</v>
      </c>
      <c r="K7" s="19" t="s">
        <v>311</v>
      </c>
      <c r="L7" s="19" t="s">
        <v>15</v>
      </c>
      <c r="M7" s="75"/>
      <c r="N7" s="8"/>
      <c r="O7" s="226"/>
      <c r="P7" s="228"/>
      <c r="Q7" s="7"/>
      <c r="R7" s="8"/>
      <c r="S7" s="7"/>
      <c r="T7" s="8"/>
      <c r="U7" s="7"/>
      <c r="V7" s="8"/>
      <c r="W7" s="185"/>
      <c r="X7" s="186"/>
    </row>
    <row r="8" spans="1:25" s="13" customFormat="1" ht="42" customHeight="1" x14ac:dyDescent="0.25">
      <c r="A8" s="221" t="s">
        <v>21</v>
      </c>
      <c r="B8" s="223" t="s">
        <v>38</v>
      </c>
      <c r="C8" s="7"/>
      <c r="D8" s="8"/>
      <c r="F8" s="8"/>
      <c r="G8" s="145" t="s">
        <v>432</v>
      </c>
      <c r="H8" s="146" t="s">
        <v>16</v>
      </c>
      <c r="I8" s="145" t="s">
        <v>231</v>
      </c>
      <c r="J8" s="146" t="s">
        <v>16</v>
      </c>
      <c r="K8" s="16" t="s">
        <v>300</v>
      </c>
      <c r="L8" s="16" t="s">
        <v>16</v>
      </c>
      <c r="M8" s="75"/>
      <c r="N8" s="8"/>
      <c r="O8" s="225" t="s">
        <v>21</v>
      </c>
      <c r="P8" s="227" t="s">
        <v>38</v>
      </c>
      <c r="Q8" s="11"/>
      <c r="R8" s="12"/>
      <c r="S8" s="7"/>
      <c r="T8" s="8"/>
      <c r="U8" s="7"/>
      <c r="V8" s="8"/>
      <c r="W8" s="162" t="s">
        <v>371</v>
      </c>
      <c r="X8" s="163" t="s">
        <v>25</v>
      </c>
    </row>
    <row r="9" spans="1:25" s="13" customFormat="1" ht="42" customHeight="1" x14ac:dyDescent="0.25">
      <c r="A9" s="229"/>
      <c r="B9" s="224"/>
      <c r="C9" s="145" t="s">
        <v>382</v>
      </c>
      <c r="D9" s="146" t="s">
        <v>15</v>
      </c>
      <c r="E9" s="7"/>
      <c r="F9" s="8"/>
      <c r="G9" s="19" t="s">
        <v>288</v>
      </c>
      <c r="H9" s="19" t="s">
        <v>15</v>
      </c>
      <c r="I9" s="11"/>
      <c r="J9" s="12"/>
      <c r="K9" s="162" t="s">
        <v>406</v>
      </c>
      <c r="L9" s="163" t="s">
        <v>25</v>
      </c>
      <c r="M9" s="7"/>
      <c r="N9" s="8"/>
      <c r="O9" s="230"/>
      <c r="P9" s="228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221" t="s">
        <v>23</v>
      </c>
      <c r="B10" s="223" t="s">
        <v>39</v>
      </c>
      <c r="C10" s="69" t="s">
        <v>403</v>
      </c>
      <c r="D10" s="68" t="s">
        <v>18</v>
      </c>
      <c r="E10" s="69" t="s">
        <v>404</v>
      </c>
      <c r="F10" s="68" t="s">
        <v>18</v>
      </c>
      <c r="G10" s="73" t="s">
        <v>408</v>
      </c>
      <c r="H10" s="74" t="s">
        <v>17</v>
      </c>
      <c r="I10" s="7"/>
      <c r="J10" s="8"/>
      <c r="K10" s="7" t="s">
        <v>34</v>
      </c>
      <c r="L10" s="8"/>
      <c r="M10" s="7"/>
      <c r="N10" s="8"/>
      <c r="O10" s="225" t="s">
        <v>23</v>
      </c>
      <c r="P10" s="227" t="s">
        <v>39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222"/>
      <c r="B11" s="224"/>
      <c r="C11" s="7"/>
      <c r="D11" s="8"/>
      <c r="E11" s="19" t="s">
        <v>264</v>
      </c>
      <c r="F11" s="19" t="s">
        <v>16</v>
      </c>
      <c r="G11" s="145" t="s">
        <v>76</v>
      </c>
      <c r="H11" s="146" t="s">
        <v>15</v>
      </c>
      <c r="I11" s="145" t="s">
        <v>266</v>
      </c>
      <c r="J11" s="146" t="s">
        <v>15</v>
      </c>
      <c r="K11" s="7"/>
      <c r="L11" s="8"/>
      <c r="M11" s="7"/>
      <c r="N11" s="8"/>
      <c r="O11" s="226"/>
      <c r="P11" s="228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221" t="s">
        <v>26</v>
      </c>
      <c r="B12" s="223" t="s">
        <v>40</v>
      </c>
      <c r="C12" s="7"/>
      <c r="D12" s="8"/>
      <c r="E12" s="7"/>
      <c r="F12" s="7"/>
      <c r="G12" s="7"/>
      <c r="H12" s="8"/>
      <c r="I12" s="19" t="s">
        <v>277</v>
      </c>
      <c r="J12" s="19" t="s">
        <v>18</v>
      </c>
      <c r="K12" s="7"/>
      <c r="L12" s="8"/>
      <c r="M12" s="7"/>
      <c r="N12" s="8"/>
      <c r="O12" s="225" t="s">
        <v>26</v>
      </c>
      <c r="P12" s="227" t="s">
        <v>40</v>
      </c>
      <c r="Q12" s="11"/>
      <c r="R12" s="12"/>
      <c r="S12" s="7"/>
      <c r="T12" s="8"/>
      <c r="U12" s="11"/>
      <c r="V12" s="12"/>
      <c r="W12" s="185"/>
      <c r="X12" s="186"/>
    </row>
    <row r="13" spans="1:25" s="13" customFormat="1" ht="39" customHeight="1" x14ac:dyDescent="0.25">
      <c r="A13" s="222"/>
      <c r="B13" s="224"/>
      <c r="C13" s="145" t="s">
        <v>248</v>
      </c>
      <c r="D13" s="146" t="s">
        <v>16</v>
      </c>
      <c r="E13" s="73" t="s">
        <v>409</v>
      </c>
      <c r="F13" s="74" t="s">
        <v>17</v>
      </c>
      <c r="G13" s="145" t="s">
        <v>293</v>
      </c>
      <c r="H13" s="146" t="s">
        <v>15</v>
      </c>
      <c r="I13" s="16" t="s">
        <v>297</v>
      </c>
      <c r="J13" s="16" t="s">
        <v>15</v>
      </c>
      <c r="K13" s="7"/>
      <c r="L13" s="8"/>
      <c r="M13" s="7"/>
      <c r="N13" s="8"/>
      <c r="O13" s="226"/>
      <c r="P13" s="228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80" t="s">
        <v>28</v>
      </c>
      <c r="B14" s="132" t="s">
        <v>41</v>
      </c>
      <c r="C14" s="73" t="s">
        <v>36</v>
      </c>
      <c r="D14" s="74" t="s">
        <v>17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81" t="s">
        <v>28</v>
      </c>
      <c r="P14" s="134" t="s">
        <v>41</v>
      </c>
      <c r="Q14" s="185"/>
      <c r="R14" s="186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80" t="s">
        <v>307</v>
      </c>
      <c r="B15" s="132" t="s">
        <v>42</v>
      </c>
      <c r="C15" s="7"/>
      <c r="D15" s="8"/>
      <c r="E15" s="149"/>
      <c r="F15" s="8"/>
      <c r="H15" s="8"/>
      <c r="I15" s="7"/>
      <c r="J15" s="8"/>
      <c r="K15" s="7"/>
      <c r="L15" s="8"/>
      <c r="M15" s="7"/>
      <c r="N15" s="8"/>
      <c r="O15" s="181" t="s">
        <v>307</v>
      </c>
      <c r="P15" s="134" t="s">
        <v>42</v>
      </c>
      <c r="Q15" s="187"/>
      <c r="R15" s="186"/>
      <c r="S15" s="11"/>
      <c r="T15" s="12"/>
      <c r="U15" s="11"/>
      <c r="V15" s="12"/>
      <c r="W15" s="7"/>
      <c r="X15" s="8"/>
    </row>
    <row r="16" spans="1:25" ht="24.75" customHeight="1" x14ac:dyDescent="0.25">
      <c r="A16" s="231" t="s">
        <v>1</v>
      </c>
      <c r="B16" s="232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231" t="s">
        <v>1</v>
      </c>
      <c r="P16" s="232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221" t="s">
        <v>13</v>
      </c>
      <c r="B17" s="223" t="s">
        <v>386</v>
      </c>
      <c r="C17" s="69" t="s">
        <v>395</v>
      </c>
      <c r="D17" s="68" t="s">
        <v>16</v>
      </c>
      <c r="E17" s="69" t="s">
        <v>396</v>
      </c>
      <c r="F17" s="68" t="s">
        <v>16</v>
      </c>
      <c r="G17" s="7"/>
      <c r="H17" s="8"/>
      <c r="I17" s="16" t="s">
        <v>416</v>
      </c>
      <c r="J17" s="16" t="s">
        <v>15</v>
      </c>
      <c r="K17" s="75"/>
      <c r="L17" s="8"/>
      <c r="M17" s="7"/>
      <c r="N17" s="8"/>
      <c r="O17" s="225" t="s">
        <v>13</v>
      </c>
      <c r="P17" s="227" t="s">
        <v>386</v>
      </c>
      <c r="Q17" s="8"/>
      <c r="R17" s="8"/>
      <c r="S17" s="11"/>
      <c r="T17" s="12"/>
      <c r="U17" s="11"/>
      <c r="V17" s="12"/>
      <c r="W17" s="185"/>
      <c r="X17" s="186"/>
    </row>
    <row r="18" spans="1:33" s="13" customFormat="1" ht="43.5" customHeight="1" x14ac:dyDescent="0.25">
      <c r="A18" s="222"/>
      <c r="B18" s="224"/>
      <c r="C18" s="7"/>
      <c r="D18" s="8"/>
      <c r="E18" s="7"/>
      <c r="F18" s="8"/>
      <c r="G18" s="19" t="s">
        <v>262</v>
      </c>
      <c r="H18" s="20" t="s">
        <v>17</v>
      </c>
      <c r="I18" s="19" t="s">
        <v>246</v>
      </c>
      <c r="J18" s="19" t="s">
        <v>18</v>
      </c>
      <c r="K18" s="19" t="s">
        <v>434</v>
      </c>
      <c r="L18" s="20" t="s">
        <v>15</v>
      </c>
      <c r="M18" s="7"/>
      <c r="N18" s="8"/>
      <c r="O18" s="226"/>
      <c r="P18" s="228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221" t="s">
        <v>19</v>
      </c>
      <c r="B19" s="223" t="s">
        <v>387</v>
      </c>
      <c r="C19" s="145" t="s">
        <v>247</v>
      </c>
      <c r="D19" s="146" t="s">
        <v>18</v>
      </c>
      <c r="E19" s="69" t="s">
        <v>399</v>
      </c>
      <c r="F19" s="68" t="s">
        <v>18</v>
      </c>
      <c r="G19" s="7"/>
      <c r="H19" s="8"/>
      <c r="I19" s="69" t="s">
        <v>397</v>
      </c>
      <c r="J19" s="68" t="s">
        <v>16</v>
      </c>
      <c r="K19" s="7"/>
      <c r="L19" s="8"/>
      <c r="M19" s="7"/>
      <c r="N19" s="8"/>
      <c r="O19" s="225" t="s">
        <v>19</v>
      </c>
      <c r="P19" s="227" t="s">
        <v>387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222"/>
      <c r="B20" s="224"/>
      <c r="C20" s="7"/>
      <c r="D20" s="8"/>
      <c r="E20" s="11"/>
      <c r="F20" s="12"/>
      <c r="G20" s="7"/>
      <c r="H20" s="8"/>
      <c r="I20" s="145" t="s">
        <v>314</v>
      </c>
      <c r="J20" s="146" t="s">
        <v>15</v>
      </c>
      <c r="K20" s="145" t="s">
        <v>245</v>
      </c>
      <c r="L20" s="146" t="s">
        <v>15</v>
      </c>
      <c r="N20" s="8"/>
      <c r="O20" s="226"/>
      <c r="P20" s="228"/>
      <c r="Q20" s="7"/>
      <c r="R20" s="8"/>
      <c r="S20" s="7"/>
      <c r="T20" s="8"/>
      <c r="U20" s="7"/>
      <c r="V20" s="8"/>
      <c r="W20" s="185"/>
      <c r="X20" s="186"/>
    </row>
    <row r="21" spans="1:33" s="13" customFormat="1" ht="40.5" customHeight="1" x14ac:dyDescent="0.25">
      <c r="A21" s="221" t="s">
        <v>21</v>
      </c>
      <c r="B21" s="223" t="s">
        <v>43</v>
      </c>
      <c r="C21" s="7"/>
      <c r="D21" s="8"/>
      <c r="E21" s="7"/>
      <c r="F21" s="8"/>
      <c r="G21" s="7"/>
      <c r="H21" s="8"/>
      <c r="I21" s="69" t="s">
        <v>398</v>
      </c>
      <c r="J21" s="68" t="s">
        <v>18</v>
      </c>
      <c r="K21" s="7"/>
      <c r="L21" s="8"/>
      <c r="M21" s="7"/>
      <c r="N21" s="8"/>
      <c r="O21" s="225" t="s">
        <v>21</v>
      </c>
      <c r="P21" s="227" t="s">
        <v>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222"/>
      <c r="B22" s="224"/>
      <c r="C22" s="7"/>
      <c r="D22" s="8"/>
      <c r="E22" s="7"/>
      <c r="F22" s="8"/>
      <c r="G22" s="73" t="s">
        <v>412</v>
      </c>
      <c r="H22" s="74" t="s">
        <v>15</v>
      </c>
      <c r="I22" s="145" t="s">
        <v>344</v>
      </c>
      <c r="J22" s="146" t="s">
        <v>16</v>
      </c>
      <c r="K22" s="16" t="s">
        <v>309</v>
      </c>
      <c r="L22" s="16" t="s">
        <v>16</v>
      </c>
      <c r="M22" s="7"/>
      <c r="N22" s="8"/>
      <c r="O22" s="226"/>
      <c r="P22" s="228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221" t="s">
        <v>23</v>
      </c>
      <c r="B23" s="223" t="s">
        <v>44</v>
      </c>
      <c r="C23" s="145" t="s">
        <v>75</v>
      </c>
      <c r="D23" s="146" t="s">
        <v>15</v>
      </c>
      <c r="E23" s="145" t="s">
        <v>281</v>
      </c>
      <c r="F23" s="146" t="s">
        <v>15</v>
      </c>
      <c r="G23" s="7"/>
      <c r="H23" s="8"/>
      <c r="I23" s="69" t="s">
        <v>400</v>
      </c>
      <c r="J23" s="68" t="s">
        <v>16</v>
      </c>
      <c r="K23" s="145" t="s">
        <v>265</v>
      </c>
      <c r="L23" s="146" t="s">
        <v>16</v>
      </c>
      <c r="M23" s="89"/>
      <c r="N23" s="8"/>
      <c r="O23" s="225" t="s">
        <v>23</v>
      </c>
      <c r="P23" s="227" t="s">
        <v>44</v>
      </c>
      <c r="Q23" s="149"/>
      <c r="R23" s="14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222"/>
      <c r="B24" s="224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226"/>
      <c r="P24" s="228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221" t="s">
        <v>26</v>
      </c>
      <c r="B25" s="223" t="s">
        <v>45</v>
      </c>
      <c r="C25" s="145" t="s">
        <v>279</v>
      </c>
      <c r="D25" s="146" t="s">
        <v>16</v>
      </c>
      <c r="E25" s="7"/>
      <c r="F25" s="8"/>
      <c r="G25" s="19" t="s">
        <v>291</v>
      </c>
      <c r="H25" s="20" t="s">
        <v>17</v>
      </c>
      <c r="I25" s="19" t="s">
        <v>250</v>
      </c>
      <c r="J25" s="20" t="s">
        <v>16</v>
      </c>
      <c r="K25" s="7"/>
      <c r="L25" s="8"/>
      <c r="M25" s="7" t="s">
        <v>34</v>
      </c>
      <c r="N25" s="8"/>
      <c r="O25" s="225" t="s">
        <v>26</v>
      </c>
      <c r="P25" s="227" t="s">
        <v>45</v>
      </c>
      <c r="Q25" s="148"/>
      <c r="R25" s="149"/>
      <c r="S25" s="149"/>
      <c r="T25" s="149"/>
      <c r="U25" s="162" t="s">
        <v>295</v>
      </c>
      <c r="V25" s="163" t="s">
        <v>25</v>
      </c>
      <c r="W25" s="162" t="s">
        <v>405</v>
      </c>
      <c r="X25" s="163" t="s">
        <v>25</v>
      </c>
    </row>
    <row r="26" spans="1:33" s="13" customFormat="1" ht="43.5" customHeight="1" x14ac:dyDescent="0.25">
      <c r="A26" s="222"/>
      <c r="B26" s="224"/>
      <c r="C26" s="69" t="s">
        <v>376</v>
      </c>
      <c r="D26" s="68" t="s">
        <v>18</v>
      </c>
      <c r="E26" s="19" t="s">
        <v>232</v>
      </c>
      <c r="F26" s="20" t="s">
        <v>18</v>
      </c>
      <c r="G26" s="145" t="s">
        <v>292</v>
      </c>
      <c r="H26" s="146" t="s">
        <v>15</v>
      </c>
      <c r="I26" s="145" t="s">
        <v>77</v>
      </c>
      <c r="J26" s="146" t="s">
        <v>15</v>
      </c>
      <c r="K26" s="7"/>
      <c r="L26" s="8"/>
      <c r="M26" s="7"/>
      <c r="N26" s="8"/>
      <c r="O26" s="226"/>
      <c r="P26" s="228"/>
      <c r="Q26" s="7"/>
      <c r="R26" s="8"/>
      <c r="S26" s="7"/>
      <c r="T26" s="8"/>
      <c r="U26" s="7"/>
      <c r="V26" s="12"/>
      <c r="W26" s="185"/>
      <c r="X26" s="186"/>
    </row>
    <row r="27" spans="1:33" s="13" customFormat="1" ht="40.5" customHeight="1" x14ac:dyDescent="0.25">
      <c r="A27" s="6" t="s">
        <v>28</v>
      </c>
      <c r="B27" s="132" t="s">
        <v>46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34" t="s">
        <v>46</v>
      </c>
      <c r="Q27" s="185"/>
      <c r="R27" s="186"/>
      <c r="S27" s="18"/>
      <c r="T27" s="12"/>
      <c r="U27" s="7"/>
      <c r="V27" s="12"/>
      <c r="W27" s="187"/>
      <c r="X27" s="186"/>
    </row>
    <row r="28" spans="1:33" s="13" customFormat="1" ht="40.5" customHeight="1" x14ac:dyDescent="0.25">
      <c r="A28" s="180" t="s">
        <v>307</v>
      </c>
      <c r="B28" s="132" t="s">
        <v>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81" t="s">
        <v>307</v>
      </c>
      <c r="P28" s="134" t="s">
        <v>47</v>
      </c>
      <c r="Q28" s="187"/>
      <c r="R28" s="186"/>
      <c r="S28" s="18"/>
      <c r="T28" s="12"/>
      <c r="U28" s="7"/>
      <c r="V28" s="12"/>
      <c r="W28" s="7"/>
      <c r="X28" s="8"/>
    </row>
    <row r="29" spans="1:33" ht="24.95" customHeight="1" x14ac:dyDescent="0.25">
      <c r="A29" s="231" t="s">
        <v>1</v>
      </c>
      <c r="B29" s="232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231" t="s">
        <v>1</v>
      </c>
      <c r="P29" s="232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233" t="s">
        <v>13</v>
      </c>
      <c r="B30" s="223" t="s">
        <v>388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225" t="s">
        <v>13</v>
      </c>
      <c r="P30" s="227" t="s">
        <v>388</v>
      </c>
      <c r="Q30" s="11"/>
      <c r="R30" s="12"/>
      <c r="S30" s="11"/>
      <c r="T30" s="12"/>
      <c r="U30" s="7"/>
      <c r="V30" s="8"/>
      <c r="W30" s="185"/>
      <c r="X30" s="186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234"/>
      <c r="B31" s="224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226"/>
      <c r="P31" s="228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233" t="s">
        <v>19</v>
      </c>
      <c r="B32" s="223" t="s">
        <v>389</v>
      </c>
      <c r="C32" s="19" t="s">
        <v>294</v>
      </c>
      <c r="D32" s="19" t="s">
        <v>17</v>
      </c>
      <c r="E32" s="19" t="s">
        <v>296</v>
      </c>
      <c r="F32" s="19" t="s">
        <v>16</v>
      </c>
      <c r="G32" s="16" t="s">
        <v>313</v>
      </c>
      <c r="H32" s="16" t="s">
        <v>18</v>
      </c>
      <c r="I32" s="145" t="s">
        <v>249</v>
      </c>
      <c r="J32" s="146" t="s">
        <v>18</v>
      </c>
      <c r="K32" s="75"/>
      <c r="L32" s="8"/>
      <c r="M32" s="7"/>
      <c r="N32" s="8"/>
      <c r="O32" s="225" t="s">
        <v>19</v>
      </c>
      <c r="P32" s="227" t="s">
        <v>389</v>
      </c>
      <c r="Q32" s="7"/>
      <c r="R32" s="8"/>
      <c r="S32" s="7"/>
      <c r="T32" s="8"/>
      <c r="U32" s="60"/>
      <c r="V32" s="123"/>
      <c r="W32" s="187"/>
      <c r="X32" s="186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234"/>
      <c r="B33" s="224"/>
      <c r="C33" s="145" t="s">
        <v>382</v>
      </c>
      <c r="D33" s="146" t="s">
        <v>15</v>
      </c>
      <c r="E33" s="7"/>
      <c r="F33" s="7"/>
      <c r="G33" s="36" t="s">
        <v>411</v>
      </c>
      <c r="H33" s="32" t="s">
        <v>17</v>
      </c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230"/>
      <c r="P33" s="228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233" t="s">
        <v>21</v>
      </c>
      <c r="B34" s="223" t="s">
        <v>61</v>
      </c>
      <c r="C34" s="145" t="s">
        <v>310</v>
      </c>
      <c r="D34" s="146" t="s">
        <v>18</v>
      </c>
      <c r="E34" s="145" t="s">
        <v>247</v>
      </c>
      <c r="F34" s="146" t="s">
        <v>18</v>
      </c>
      <c r="G34" s="69" t="s">
        <v>433</v>
      </c>
      <c r="H34" s="68" t="s">
        <v>18</v>
      </c>
      <c r="I34" s="16" t="s">
        <v>278</v>
      </c>
      <c r="J34" s="16" t="s">
        <v>16</v>
      </c>
      <c r="K34" s="145" t="s">
        <v>300</v>
      </c>
      <c r="L34" s="146" t="s">
        <v>16</v>
      </c>
      <c r="M34" s="149"/>
      <c r="N34" s="149"/>
      <c r="O34" s="225" t="s">
        <v>21</v>
      </c>
      <c r="P34" s="227" t="s">
        <v>61</v>
      </c>
      <c r="Q34" s="61"/>
      <c r="R34" s="59"/>
      <c r="S34" s="7"/>
      <c r="T34" s="8"/>
      <c r="U34" s="7"/>
      <c r="V34" s="8"/>
      <c r="W34" s="162" t="s">
        <v>370</v>
      </c>
      <c r="X34" s="163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242"/>
      <c r="B35" s="243"/>
      <c r="C35" s="36" t="s">
        <v>410</v>
      </c>
      <c r="D35" s="32" t="s">
        <v>17</v>
      </c>
      <c r="E35" s="19" t="s">
        <v>464</v>
      </c>
      <c r="F35" s="19" t="s">
        <v>15</v>
      </c>
      <c r="G35" s="19" t="s">
        <v>270</v>
      </c>
      <c r="H35" s="19" t="s">
        <v>17</v>
      </c>
      <c r="I35" s="7"/>
      <c r="J35" s="7"/>
      <c r="K35" s="19" t="s">
        <v>378</v>
      </c>
      <c r="L35" s="20" t="s">
        <v>15</v>
      </c>
      <c r="M35" s="75"/>
      <c r="N35" s="7"/>
      <c r="O35" s="230"/>
      <c r="P35" s="244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234"/>
      <c r="B36" s="224"/>
      <c r="C36" s="7"/>
      <c r="D36" s="8"/>
      <c r="E36" s="7"/>
      <c r="F36" s="8"/>
      <c r="G36" s="7"/>
      <c r="H36" s="8"/>
      <c r="I36" s="7"/>
      <c r="J36" s="7"/>
      <c r="K36" s="162" t="s">
        <v>406</v>
      </c>
      <c r="L36" s="163" t="s">
        <v>25</v>
      </c>
      <c r="M36" s="75"/>
      <c r="N36" s="7"/>
      <c r="O36" s="230"/>
      <c r="P36" s="228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221" t="s">
        <v>23</v>
      </c>
      <c r="B37" s="223" t="s">
        <v>62</v>
      </c>
      <c r="C37" s="69" t="s">
        <v>403</v>
      </c>
      <c r="D37" s="68" t="s">
        <v>18</v>
      </c>
      <c r="E37" s="69" t="s">
        <v>404</v>
      </c>
      <c r="F37" s="68" t="s">
        <v>18</v>
      </c>
      <c r="G37" s="7"/>
      <c r="H37" s="7"/>
      <c r="I37" s="145" t="s">
        <v>314</v>
      </c>
      <c r="J37" s="146" t="s">
        <v>15</v>
      </c>
      <c r="K37" s="145" t="s">
        <v>245</v>
      </c>
      <c r="L37" s="146" t="s">
        <v>15</v>
      </c>
      <c r="M37" s="7"/>
      <c r="N37" s="8"/>
      <c r="O37" s="225" t="s">
        <v>23</v>
      </c>
      <c r="P37" s="227" t="s">
        <v>62</v>
      </c>
      <c r="Q37" s="7"/>
      <c r="R37" s="8"/>
      <c r="S37" s="7"/>
      <c r="T37" s="8"/>
      <c r="U37" s="149"/>
      <c r="V37" s="149"/>
      <c r="W37" s="14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229"/>
      <c r="B38" s="224"/>
      <c r="C38" s="19" t="s">
        <v>264</v>
      </c>
      <c r="D38" s="19" t="s">
        <v>16</v>
      </c>
      <c r="E38" s="16" t="s">
        <v>417</v>
      </c>
      <c r="F38" s="16" t="s">
        <v>15</v>
      </c>
      <c r="G38" s="16" t="s">
        <v>262</v>
      </c>
      <c r="H38" s="16" t="s">
        <v>17</v>
      </c>
      <c r="I38" s="7"/>
      <c r="J38" s="8"/>
      <c r="K38" s="7"/>
      <c r="L38" s="7"/>
      <c r="M38" s="7"/>
      <c r="N38" s="8"/>
      <c r="O38" s="226"/>
      <c r="P38" s="228"/>
      <c r="Q38" s="11"/>
      <c r="R38" s="12"/>
      <c r="S38" s="7"/>
      <c r="T38" s="8"/>
      <c r="U38" s="162" t="s">
        <v>295</v>
      </c>
      <c r="V38" s="163" t="s">
        <v>25</v>
      </c>
      <c r="W38" s="162" t="s">
        <v>405</v>
      </c>
      <c r="X38" s="163" t="s">
        <v>25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221" t="s">
        <v>26</v>
      </c>
      <c r="B39" s="223" t="s">
        <v>63</v>
      </c>
      <c r="C39" s="19" t="s">
        <v>345</v>
      </c>
      <c r="D39" s="19" t="s">
        <v>18</v>
      </c>
      <c r="E39" s="19" t="s">
        <v>79</v>
      </c>
      <c r="F39" s="19" t="s">
        <v>15</v>
      </c>
      <c r="G39" s="16" t="s">
        <v>277</v>
      </c>
      <c r="H39" s="16" t="s">
        <v>18</v>
      </c>
      <c r="I39" s="19" t="s">
        <v>246</v>
      </c>
      <c r="J39" s="19" t="s">
        <v>18</v>
      </c>
      <c r="K39" s="7"/>
      <c r="L39" s="8"/>
      <c r="M39" s="93"/>
      <c r="N39" s="8"/>
      <c r="O39" s="225" t="s">
        <v>26</v>
      </c>
      <c r="P39" s="227" t="s">
        <v>63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222"/>
      <c r="B40" s="224"/>
      <c r="C40" s="145" t="s">
        <v>248</v>
      </c>
      <c r="D40" s="146" t="s">
        <v>16</v>
      </c>
      <c r="E40" s="16" t="s">
        <v>279</v>
      </c>
      <c r="F40" s="16" t="s">
        <v>16</v>
      </c>
      <c r="G40" s="145" t="s">
        <v>293</v>
      </c>
      <c r="H40" s="146" t="s">
        <v>15</v>
      </c>
      <c r="I40" s="145" t="s">
        <v>76</v>
      </c>
      <c r="J40" s="146" t="s">
        <v>15</v>
      </c>
      <c r="K40" s="7"/>
      <c r="L40" s="8"/>
      <c r="M40" s="166"/>
      <c r="N40" s="159"/>
      <c r="O40" s="226"/>
      <c r="P40" s="228"/>
      <c r="Q40" s="7"/>
      <c r="R40" s="8"/>
      <c r="S40" s="7"/>
      <c r="T40" s="8"/>
      <c r="U40" s="7"/>
      <c r="V40" s="8"/>
      <c r="W40" s="185"/>
      <c r="X40" s="186"/>
    </row>
    <row r="41" spans="1:33" s="13" customFormat="1" ht="40.5" customHeight="1" x14ac:dyDescent="0.25">
      <c r="A41" s="180" t="s">
        <v>28</v>
      </c>
      <c r="B41" s="35" t="s">
        <v>64</v>
      </c>
      <c r="C41" s="7" t="s">
        <v>407</v>
      </c>
      <c r="D41" s="8"/>
      <c r="E41" s="7" t="s">
        <v>34</v>
      </c>
      <c r="F41" s="8"/>
      <c r="I41" s="7"/>
      <c r="J41" s="8"/>
      <c r="K41" s="8"/>
      <c r="L41" s="21"/>
      <c r="M41" s="8"/>
      <c r="N41" s="21"/>
      <c r="O41" s="181" t="s">
        <v>28</v>
      </c>
      <c r="P41" s="10" t="s">
        <v>64</v>
      </c>
      <c r="Q41" s="185"/>
      <c r="R41" s="186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80" t="s">
        <v>307</v>
      </c>
      <c r="B42" s="35" t="s">
        <v>27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81" t="s">
        <v>307</v>
      </c>
      <c r="P42" s="10" t="s">
        <v>27</v>
      </c>
      <c r="Q42" s="187"/>
      <c r="R42" s="186"/>
      <c r="S42" s="14"/>
      <c r="T42" s="8"/>
      <c r="U42" s="21"/>
      <c r="V42" s="8"/>
      <c r="W42" s="11"/>
      <c r="X42" s="8"/>
    </row>
    <row r="43" spans="1:33" ht="24.95" customHeight="1" x14ac:dyDescent="0.25">
      <c r="A43" s="231" t="s">
        <v>1</v>
      </c>
      <c r="B43" s="232"/>
      <c r="C43" s="4" t="s">
        <v>9</v>
      </c>
      <c r="D43" s="4" t="s">
        <v>3</v>
      </c>
      <c r="E43" s="4" t="s">
        <v>10</v>
      </c>
      <c r="F43" s="4" t="s">
        <v>3</v>
      </c>
      <c r="G43" s="4" t="s">
        <v>11</v>
      </c>
      <c r="H43" s="4" t="s">
        <v>3</v>
      </c>
      <c r="I43" s="4" t="s">
        <v>12</v>
      </c>
      <c r="J43" s="4" t="s">
        <v>3</v>
      </c>
      <c r="K43" s="5" t="s">
        <v>7</v>
      </c>
      <c r="L43" s="2" t="s">
        <v>3</v>
      </c>
      <c r="M43" s="5" t="s">
        <v>8</v>
      </c>
      <c r="N43" s="2" t="s">
        <v>3</v>
      </c>
      <c r="O43" s="231" t="s">
        <v>1</v>
      </c>
      <c r="P43" s="232"/>
      <c r="Q43" s="3" t="s">
        <v>9</v>
      </c>
      <c r="R43" s="4" t="s">
        <v>3</v>
      </c>
      <c r="S43" s="4" t="s">
        <v>10</v>
      </c>
      <c r="T43" s="4" t="s">
        <v>3</v>
      </c>
      <c r="U43" s="4" t="s">
        <v>11</v>
      </c>
      <c r="V43" s="4" t="s">
        <v>3</v>
      </c>
      <c r="W43" s="4" t="s">
        <v>12</v>
      </c>
      <c r="X43" s="4" t="s">
        <v>3</v>
      </c>
    </row>
    <row r="44" spans="1:33" s="13" customFormat="1" ht="44.25" customHeight="1" x14ac:dyDescent="0.25">
      <c r="A44" s="221" t="s">
        <v>13</v>
      </c>
      <c r="B44" s="223" t="s">
        <v>65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225" t="s">
        <v>13</v>
      </c>
      <c r="P44" s="227" t="s">
        <v>65</v>
      </c>
      <c r="Q44" s="149"/>
      <c r="R44" s="149"/>
      <c r="S44" s="11"/>
      <c r="T44" s="12"/>
      <c r="U44" s="11"/>
      <c r="V44" s="12"/>
      <c r="W44" s="185"/>
      <c r="X44" s="186"/>
    </row>
    <row r="45" spans="1:33" s="13" customFormat="1" ht="40.5" customHeight="1" x14ac:dyDescent="0.25">
      <c r="A45" s="222"/>
      <c r="B45" s="224"/>
      <c r="C45" s="7" t="s">
        <v>407</v>
      </c>
      <c r="D45" s="8"/>
      <c r="E45" s="7" t="s">
        <v>407</v>
      </c>
      <c r="F45" s="8"/>
      <c r="G45" s="7" t="s">
        <v>407</v>
      </c>
      <c r="H45" s="7"/>
      <c r="I45" s="7" t="s">
        <v>407</v>
      </c>
      <c r="J45" s="8"/>
      <c r="K45" s="7" t="s">
        <v>407</v>
      </c>
      <c r="L45" s="8"/>
      <c r="M45" s="7"/>
      <c r="N45" s="8"/>
      <c r="O45" s="226"/>
      <c r="P45" s="228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221" t="s">
        <v>19</v>
      </c>
      <c r="B46" s="223" t="s">
        <v>390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225" t="s">
        <v>19</v>
      </c>
      <c r="P46" s="227" t="s">
        <v>390</v>
      </c>
      <c r="Q46" s="14"/>
      <c r="R46" s="8"/>
      <c r="S46" s="11"/>
      <c r="T46" s="12"/>
      <c r="U46" s="149"/>
      <c r="V46" s="149"/>
      <c r="W46" s="149"/>
      <c r="X46" s="149"/>
    </row>
    <row r="47" spans="1:33" s="13" customFormat="1" ht="46.5" customHeight="1" x14ac:dyDescent="0.25">
      <c r="A47" s="229"/>
      <c r="B47" s="224"/>
      <c r="C47" s="7" t="s">
        <v>407</v>
      </c>
      <c r="D47" s="8"/>
      <c r="E47" s="7" t="s">
        <v>407</v>
      </c>
      <c r="F47" s="8"/>
      <c r="G47" s="7" t="s">
        <v>407</v>
      </c>
      <c r="H47" s="12"/>
      <c r="I47" s="7" t="s">
        <v>407</v>
      </c>
      <c r="J47" s="8"/>
      <c r="K47" s="7" t="s">
        <v>407</v>
      </c>
      <c r="L47" s="8"/>
      <c r="M47" s="7"/>
      <c r="N47" s="7"/>
      <c r="O47" s="230"/>
      <c r="P47" s="228"/>
      <c r="Q47" s="7"/>
      <c r="R47" s="8"/>
      <c r="S47" s="7"/>
      <c r="T47" s="8"/>
      <c r="U47" s="7"/>
      <c r="V47" s="8"/>
      <c r="W47" s="185"/>
      <c r="X47" s="186"/>
    </row>
    <row r="48" spans="1:33" s="13" customFormat="1" ht="43.5" customHeight="1" x14ac:dyDescent="0.25">
      <c r="A48" s="221" t="s">
        <v>21</v>
      </c>
      <c r="B48" s="223" t="s">
        <v>66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225" t="s">
        <v>21</v>
      </c>
      <c r="P48" s="227" t="s">
        <v>66</v>
      </c>
      <c r="Q48" s="7" t="s">
        <v>407</v>
      </c>
      <c r="R48" s="8"/>
      <c r="S48" s="7" t="s">
        <v>407</v>
      </c>
      <c r="T48" s="8"/>
      <c r="U48" s="7" t="s">
        <v>407</v>
      </c>
      <c r="V48" s="103"/>
      <c r="W48" s="7" t="s">
        <v>407</v>
      </c>
      <c r="X48" s="161"/>
    </row>
    <row r="49" spans="1:24" s="13" customFormat="1" ht="43.5" customHeight="1" x14ac:dyDescent="0.25">
      <c r="A49" s="229"/>
      <c r="B49" s="224"/>
      <c r="C49" s="7" t="s">
        <v>407</v>
      </c>
      <c r="D49" s="8"/>
      <c r="E49" s="7" t="s">
        <v>407</v>
      </c>
      <c r="F49" s="8"/>
      <c r="G49" s="7" t="s">
        <v>407</v>
      </c>
      <c r="H49" s="12"/>
      <c r="I49" s="7" t="s">
        <v>407</v>
      </c>
      <c r="J49" s="8"/>
      <c r="K49" s="7" t="s">
        <v>407</v>
      </c>
      <c r="L49" s="8"/>
      <c r="M49" s="7"/>
      <c r="N49" s="8"/>
      <c r="O49" s="230"/>
      <c r="P49" s="228"/>
      <c r="Q49" s="7"/>
      <c r="R49" s="8"/>
      <c r="S49" s="7"/>
      <c r="T49" s="8"/>
      <c r="U49" s="129"/>
      <c r="V49" s="103"/>
      <c r="W49" s="11"/>
      <c r="X49" s="161"/>
    </row>
    <row r="50" spans="1:24" s="13" customFormat="1" ht="40.5" customHeight="1" x14ac:dyDescent="0.25">
      <c r="A50" s="221" t="s">
        <v>23</v>
      </c>
      <c r="B50" s="223" t="s">
        <v>67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225" t="s">
        <v>23</v>
      </c>
      <c r="P50" s="227" t="s">
        <v>67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222"/>
      <c r="B51" s="224"/>
      <c r="C51" s="7" t="s">
        <v>407</v>
      </c>
      <c r="D51" s="8"/>
      <c r="E51" s="7" t="s">
        <v>407</v>
      </c>
      <c r="F51" s="8"/>
      <c r="G51" s="7" t="s">
        <v>407</v>
      </c>
      <c r="H51" s="8"/>
      <c r="I51" s="7" t="s">
        <v>407</v>
      </c>
      <c r="J51" s="8"/>
      <c r="K51" s="7" t="s">
        <v>407</v>
      </c>
      <c r="L51" s="8"/>
      <c r="M51" s="89"/>
      <c r="N51" s="8"/>
      <c r="O51" s="226"/>
      <c r="P51" s="228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221" t="s">
        <v>26</v>
      </c>
      <c r="B52" s="223" t="s">
        <v>68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225" t="s">
        <v>26</v>
      </c>
      <c r="P52" s="227" t="s">
        <v>68</v>
      </c>
      <c r="Q52" s="7"/>
      <c r="R52" s="8"/>
      <c r="S52" s="149"/>
      <c r="T52" s="149"/>
      <c r="U52" s="7"/>
      <c r="V52" s="119"/>
      <c r="W52" s="187"/>
      <c r="X52" s="186"/>
    </row>
    <row r="53" spans="1:24" s="13" customFormat="1" ht="45" customHeight="1" x14ac:dyDescent="0.25">
      <c r="A53" s="222"/>
      <c r="B53" s="224"/>
      <c r="C53" s="7" t="s">
        <v>407</v>
      </c>
      <c r="D53" s="8"/>
      <c r="E53" s="7" t="s">
        <v>407</v>
      </c>
      <c r="F53" s="12"/>
      <c r="G53" s="7" t="s">
        <v>407</v>
      </c>
      <c r="H53" s="8"/>
      <c r="I53" s="7" t="s">
        <v>407</v>
      </c>
      <c r="J53" s="7"/>
      <c r="K53" s="7" t="s">
        <v>407</v>
      </c>
      <c r="L53" s="8"/>
      <c r="M53" s="7"/>
      <c r="N53" s="8"/>
      <c r="O53" s="226"/>
      <c r="P53" s="228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80" t="s">
        <v>28</v>
      </c>
      <c r="B54" s="98" t="s">
        <v>391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81" t="s">
        <v>28</v>
      </c>
      <c r="P54" s="97" t="s">
        <v>391</v>
      </c>
      <c r="Q54" s="187"/>
      <c r="R54" s="186"/>
      <c r="S54" s="11"/>
      <c r="T54" s="8"/>
      <c r="U54" s="106"/>
      <c r="V54" s="160"/>
      <c r="W54" s="187"/>
      <c r="X54" s="186"/>
    </row>
    <row r="55" spans="1:24" s="13" customFormat="1" ht="42.75" customHeight="1" x14ac:dyDescent="0.25">
      <c r="A55" s="180" t="s">
        <v>307</v>
      </c>
      <c r="B55" s="98" t="s">
        <v>392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81" t="s">
        <v>307</v>
      </c>
      <c r="P55" s="97" t="s">
        <v>392</v>
      </c>
      <c r="Q55" s="187"/>
      <c r="R55" s="186"/>
      <c r="S55" s="11"/>
      <c r="T55" s="8"/>
      <c r="U55" s="106"/>
      <c r="V55" s="160"/>
      <c r="W55" s="187"/>
      <c r="X55" s="192"/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216">
        <f>SUM(M56:N56)</f>
        <v>18</v>
      </c>
      <c r="P56" s="216"/>
      <c r="Q56" s="72" t="s">
        <v>52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217">
        <f>SUM(M57:N57)</f>
        <v>10</v>
      </c>
      <c r="P57" s="217"/>
      <c r="Q57" s="47" t="s">
        <v>53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218">
        <f>SUM(M58:N58)</f>
        <v>4</v>
      </c>
      <c r="P58" s="218"/>
      <c r="Q58" s="48" t="s">
        <v>54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219">
        <f>SUM(M59:N59)</f>
        <v>14</v>
      </c>
      <c r="P59" s="219"/>
      <c r="Q59" s="49" t="s">
        <v>55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214">
        <f>SUM(M60:N60)</f>
        <v>16</v>
      </c>
      <c r="P60" s="214"/>
      <c r="Q60" s="41" t="s">
        <v>56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215" t="s">
        <v>50</v>
      </c>
      <c r="P61" s="215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216">
        <f>SUM(M62:N62)</f>
        <v>20</v>
      </c>
      <c r="P62" s="216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217">
        <f>SUM(M63:N63)</f>
        <v>6</v>
      </c>
      <c r="P63" s="217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218">
        <f>SUM(M64:N64)</f>
        <v>4</v>
      </c>
      <c r="P64" s="218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219">
        <f>SUM(M65:N65)</f>
        <v>12</v>
      </c>
      <c r="P65" s="219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214">
        <f>SUM(M66:N66)</f>
        <v>18</v>
      </c>
      <c r="P66" s="214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215" t="s">
        <v>50</v>
      </c>
      <c r="P67" s="215"/>
      <c r="T67" s="94"/>
    </row>
    <row r="68" spans="1:20" ht="29.25" customHeight="1" x14ac:dyDescent="0.25">
      <c r="G68" s="220"/>
      <c r="I68" s="24" t="s">
        <v>52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216">
        <f>SUM(M68:N68)</f>
        <v>22</v>
      </c>
      <c r="P68" s="216"/>
      <c r="T68" s="94"/>
    </row>
    <row r="69" spans="1:20" ht="29.25" customHeight="1" x14ac:dyDescent="0.25">
      <c r="G69" s="220"/>
      <c r="I69" s="27" t="s">
        <v>53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217">
        <f>SUM(M69:N69)</f>
        <v>10</v>
      </c>
      <c r="P69" s="217"/>
      <c r="T69" s="94"/>
    </row>
    <row r="70" spans="1:20" ht="29.25" customHeight="1" x14ac:dyDescent="0.25">
      <c r="G70" s="220"/>
      <c r="I70" s="37" t="s">
        <v>54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218">
        <f>SUM(M70:N70)</f>
        <v>8</v>
      </c>
      <c r="P70" s="218"/>
      <c r="T70" s="94"/>
    </row>
    <row r="71" spans="1:20" ht="29.25" customHeight="1" x14ac:dyDescent="0.25">
      <c r="G71" s="220"/>
      <c r="I71" s="30" t="s">
        <v>55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219">
        <f>SUM(M71:N71)</f>
        <v>20</v>
      </c>
      <c r="P71" s="219"/>
      <c r="T71" s="94"/>
    </row>
    <row r="72" spans="1:20" ht="29.25" customHeight="1" x14ac:dyDescent="0.25">
      <c r="G72" s="220"/>
      <c r="I72" s="39" t="s">
        <v>56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214">
        <f>SUM(M72:N72)</f>
        <v>12</v>
      </c>
      <c r="P72" s="214"/>
      <c r="T72" s="94"/>
    </row>
    <row r="73" spans="1:20" ht="29.25" customHeight="1" x14ac:dyDescent="0.25">
      <c r="G73" s="86"/>
      <c r="I73" s="22" t="s">
        <v>48</v>
      </c>
      <c r="J73" s="22"/>
      <c r="K73" s="23" t="s">
        <v>1</v>
      </c>
      <c r="L73" s="23" t="s">
        <v>49</v>
      </c>
      <c r="M73" s="23" t="s">
        <v>1</v>
      </c>
      <c r="N73" s="23" t="s">
        <v>49</v>
      </c>
      <c r="O73" s="215" t="s">
        <v>50</v>
      </c>
      <c r="P73" s="215"/>
      <c r="Q73" s="23" t="s">
        <v>51</v>
      </c>
      <c r="R73" s="23" t="s">
        <v>1</v>
      </c>
      <c r="S73" s="23" t="s">
        <v>49</v>
      </c>
      <c r="T73" s="23" t="s">
        <v>50</v>
      </c>
    </row>
    <row r="74" spans="1:20" ht="29.25" customHeight="1" x14ac:dyDescent="0.25">
      <c r="I74" s="22" t="s">
        <v>60</v>
      </c>
      <c r="J74" s="33"/>
      <c r="K74" s="23" t="s">
        <v>1</v>
      </c>
      <c r="L74" s="23" t="s">
        <v>49</v>
      </c>
      <c r="M74" s="23" t="s">
        <v>1</v>
      </c>
      <c r="N74" s="23" t="s">
        <v>49</v>
      </c>
      <c r="O74" s="215" t="s">
        <v>50</v>
      </c>
      <c r="P74" s="215"/>
      <c r="T74" s="94"/>
    </row>
    <row r="75" spans="1:20" ht="29.25" customHeight="1" x14ac:dyDescent="0.25">
      <c r="I75" s="24" t="s">
        <v>52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216">
        <f>SUM(M75:N75)</f>
        <v>0</v>
      </c>
      <c r="P75" s="216"/>
      <c r="T75" s="94"/>
    </row>
    <row r="76" spans="1:20" ht="29.25" customHeight="1" x14ac:dyDescent="0.25">
      <c r="I76" s="27" t="s">
        <v>53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217">
        <f>SUM(M76:N76)</f>
        <v>0</v>
      </c>
      <c r="P76" s="217"/>
      <c r="T76" s="94"/>
    </row>
    <row r="77" spans="1:20" ht="29.25" customHeight="1" x14ac:dyDescent="0.4">
      <c r="H77" s="34"/>
      <c r="I77" s="37" t="s">
        <v>54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218">
        <f>SUM(M77:N77)</f>
        <v>0</v>
      </c>
      <c r="P77" s="218"/>
      <c r="T77" s="94"/>
    </row>
    <row r="78" spans="1:20" ht="29.25" customHeight="1" x14ac:dyDescent="0.4">
      <c r="H78" s="34"/>
      <c r="I78" s="30" t="s">
        <v>55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219">
        <f>SUM(M78:N78)</f>
        <v>0</v>
      </c>
      <c r="P78" s="219"/>
      <c r="T78" s="94"/>
    </row>
    <row r="79" spans="1:20" ht="26.25" x14ac:dyDescent="0.4">
      <c r="H79" s="34"/>
      <c r="I79" s="39" t="s">
        <v>56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214">
        <f>SUM(M79:N79)</f>
        <v>0</v>
      </c>
      <c r="P79" s="214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39" zoomScale="77" zoomScaleNormal="77" workbookViewId="0">
      <selection activeCell="E53" sqref="E5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235" t="s">
        <v>488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7"/>
    </row>
    <row r="2" spans="1:25" s="1" customFormat="1" ht="64.5" customHeight="1" x14ac:dyDescent="0.25">
      <c r="A2" s="238" t="s">
        <v>74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/>
      <c r="O2" s="240" t="s">
        <v>0</v>
      </c>
      <c r="P2" s="241"/>
      <c r="Q2" s="241"/>
      <c r="R2" s="241"/>
      <c r="S2" s="241"/>
      <c r="T2" s="241"/>
      <c r="U2" s="241"/>
      <c r="V2" s="241"/>
      <c r="W2" s="241"/>
      <c r="X2" s="241"/>
    </row>
    <row r="3" spans="1:25" ht="19.5" x14ac:dyDescent="0.25">
      <c r="A3" s="231" t="s">
        <v>1</v>
      </c>
      <c r="B3" s="23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231" t="s">
        <v>1</v>
      </c>
      <c r="P3" s="232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221" t="s">
        <v>13</v>
      </c>
      <c r="B4" s="223" t="s">
        <v>435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225" t="s">
        <v>13</v>
      </c>
      <c r="P4" s="227" t="s">
        <v>435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222"/>
      <c r="B5" s="224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226"/>
      <c r="P5" s="228"/>
      <c r="Q5" s="7"/>
      <c r="R5" s="8"/>
      <c r="S5" s="7"/>
      <c r="T5" s="8"/>
      <c r="U5" s="7"/>
      <c r="V5" s="8"/>
      <c r="W5" s="185"/>
      <c r="X5" s="186"/>
    </row>
    <row r="6" spans="1:25" s="13" customFormat="1" ht="36.75" customHeight="1" x14ac:dyDescent="0.25">
      <c r="A6" s="221" t="s">
        <v>19</v>
      </c>
      <c r="B6" s="223" t="s">
        <v>436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225" t="s">
        <v>19</v>
      </c>
      <c r="P6" s="227" t="s">
        <v>436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222"/>
      <c r="B7" s="224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226"/>
      <c r="P7" s="228"/>
      <c r="Q7" s="7"/>
      <c r="R7" s="8"/>
      <c r="S7" s="7"/>
      <c r="T7" s="8"/>
      <c r="U7" s="7"/>
      <c r="V7" s="8"/>
      <c r="W7" s="185"/>
      <c r="X7" s="186"/>
    </row>
    <row r="8" spans="1:25" s="13" customFormat="1" ht="42" customHeight="1" x14ac:dyDescent="0.25">
      <c r="A8" s="221" t="s">
        <v>21</v>
      </c>
      <c r="B8" s="223" t="s">
        <v>437</v>
      </c>
      <c r="C8" s="7"/>
      <c r="D8" s="8"/>
      <c r="F8" s="8"/>
      <c r="G8" s="145" t="s">
        <v>266</v>
      </c>
      <c r="H8" s="146" t="s">
        <v>15</v>
      </c>
      <c r="I8" s="145" t="s">
        <v>314</v>
      </c>
      <c r="J8" s="146" t="s">
        <v>15</v>
      </c>
      <c r="K8" s="7"/>
      <c r="L8" s="8"/>
      <c r="M8" s="75"/>
      <c r="N8" s="8"/>
      <c r="O8" s="225" t="s">
        <v>21</v>
      </c>
      <c r="P8" s="227" t="s">
        <v>437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229"/>
      <c r="B9" s="224"/>
      <c r="C9" s="7"/>
      <c r="D9" s="7"/>
      <c r="E9" s="7"/>
      <c r="F9" s="8"/>
      <c r="G9" s="19" t="s">
        <v>270</v>
      </c>
      <c r="H9" s="20" t="s">
        <v>17</v>
      </c>
      <c r="I9" s="19" t="s">
        <v>277</v>
      </c>
      <c r="J9" s="19" t="s">
        <v>18</v>
      </c>
      <c r="K9" s="7"/>
      <c r="L9" s="8"/>
      <c r="M9" s="7"/>
      <c r="N9" s="8"/>
      <c r="O9" s="230"/>
      <c r="P9" s="228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221" t="s">
        <v>23</v>
      </c>
      <c r="B10" s="223" t="s">
        <v>438</v>
      </c>
      <c r="C10" s="145" t="s">
        <v>281</v>
      </c>
      <c r="D10" s="146" t="s">
        <v>15</v>
      </c>
      <c r="E10" s="16" t="s">
        <v>382</v>
      </c>
      <c r="F10" s="16" t="s">
        <v>15</v>
      </c>
      <c r="G10" s="7"/>
      <c r="H10" s="8"/>
      <c r="I10" s="145" t="s">
        <v>344</v>
      </c>
      <c r="J10" s="146" t="s">
        <v>16</v>
      </c>
      <c r="K10" s="145" t="s">
        <v>300</v>
      </c>
      <c r="L10" s="146" t="s">
        <v>16</v>
      </c>
      <c r="M10" s="7"/>
      <c r="N10" s="8"/>
      <c r="O10" s="225" t="s">
        <v>23</v>
      </c>
      <c r="P10" s="227" t="s">
        <v>438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222"/>
      <c r="B11" s="224"/>
      <c r="C11" s="145" t="s">
        <v>410</v>
      </c>
      <c r="D11" s="146" t="s">
        <v>17</v>
      </c>
      <c r="E11" s="19" t="s">
        <v>264</v>
      </c>
      <c r="F11" s="19" t="s">
        <v>16</v>
      </c>
      <c r="G11" s="7"/>
      <c r="H11" s="8"/>
      <c r="I11" s="19" t="s">
        <v>79</v>
      </c>
      <c r="J11" s="19" t="s">
        <v>15</v>
      </c>
      <c r="K11" s="7"/>
      <c r="L11" s="8"/>
      <c r="M11" s="7"/>
      <c r="N11" s="8"/>
      <c r="O11" s="226"/>
      <c r="P11" s="228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221" t="s">
        <v>26</v>
      </c>
      <c r="B12" s="223" t="s">
        <v>439</v>
      </c>
      <c r="C12" s="145" t="s">
        <v>248</v>
      </c>
      <c r="D12" s="146" t="s">
        <v>16</v>
      </c>
      <c r="E12" s="145" t="s">
        <v>310</v>
      </c>
      <c r="F12" s="146" t="s">
        <v>18</v>
      </c>
      <c r="G12" s="145" t="s">
        <v>313</v>
      </c>
      <c r="H12" s="146" t="s">
        <v>18</v>
      </c>
      <c r="I12" s="145" t="s">
        <v>249</v>
      </c>
      <c r="J12" s="146" t="s">
        <v>18</v>
      </c>
      <c r="K12" s="7"/>
      <c r="L12" s="8"/>
      <c r="M12" s="7"/>
      <c r="N12" s="8"/>
      <c r="O12" s="225" t="s">
        <v>26</v>
      </c>
      <c r="P12" s="227" t="s">
        <v>439</v>
      </c>
      <c r="Q12" s="11"/>
      <c r="R12" s="12"/>
      <c r="S12" s="7"/>
      <c r="T12" s="8"/>
      <c r="U12" s="162" t="s">
        <v>405</v>
      </c>
      <c r="V12" s="163" t="s">
        <v>25</v>
      </c>
      <c r="W12" s="162" t="s">
        <v>371</v>
      </c>
      <c r="X12" s="163" t="s">
        <v>25</v>
      </c>
    </row>
    <row r="13" spans="1:25" s="13" customFormat="1" ht="39" customHeight="1" x14ac:dyDescent="0.25">
      <c r="A13" s="222"/>
      <c r="B13" s="224"/>
      <c r="C13" s="16" t="s">
        <v>294</v>
      </c>
      <c r="D13" s="16" t="s">
        <v>17</v>
      </c>
      <c r="E13" s="7"/>
      <c r="F13" s="8"/>
      <c r="G13" s="7"/>
      <c r="H13" s="8"/>
      <c r="I13" s="19" t="s">
        <v>288</v>
      </c>
      <c r="J13" s="19" t="s">
        <v>15</v>
      </c>
      <c r="K13" s="19" t="s">
        <v>311</v>
      </c>
      <c r="L13" s="19" t="s">
        <v>15</v>
      </c>
      <c r="M13" s="7"/>
      <c r="N13" s="8"/>
      <c r="O13" s="226"/>
      <c r="P13" s="228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80" t="s">
        <v>28</v>
      </c>
      <c r="B14" s="132" t="s">
        <v>440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81" t="s">
        <v>28</v>
      </c>
      <c r="P14" s="97" t="s">
        <v>440</v>
      </c>
      <c r="Q14" s="185"/>
      <c r="R14" s="186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80" t="s">
        <v>307</v>
      </c>
      <c r="B15" s="132" t="s">
        <v>441</v>
      </c>
      <c r="C15" s="7"/>
      <c r="D15" s="8"/>
      <c r="E15" s="149"/>
      <c r="F15" s="8"/>
      <c r="H15" s="8"/>
      <c r="I15" s="7"/>
      <c r="J15" s="8"/>
      <c r="K15" s="7"/>
      <c r="L15" s="8"/>
      <c r="M15" s="7"/>
      <c r="N15" s="8"/>
      <c r="O15" s="181" t="s">
        <v>307</v>
      </c>
      <c r="P15" s="195" t="s">
        <v>441</v>
      </c>
      <c r="Q15" s="187"/>
      <c r="R15" s="186"/>
      <c r="S15" s="11"/>
      <c r="T15" s="12"/>
      <c r="U15" s="11"/>
      <c r="V15" s="12"/>
      <c r="W15" s="7"/>
      <c r="X15" s="8"/>
    </row>
    <row r="16" spans="1:25" ht="24.75" customHeight="1" x14ac:dyDescent="0.25">
      <c r="A16" s="231" t="s">
        <v>1</v>
      </c>
      <c r="B16" s="232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231" t="s">
        <v>1</v>
      </c>
      <c r="P16" s="232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221" t="s">
        <v>13</v>
      </c>
      <c r="B17" s="223" t="s">
        <v>442</v>
      </c>
      <c r="C17" s="11"/>
      <c r="D17" s="12"/>
      <c r="E17" s="11"/>
      <c r="F17" s="12"/>
      <c r="G17" s="69" t="s">
        <v>402</v>
      </c>
      <c r="H17" s="68" t="s">
        <v>16</v>
      </c>
      <c r="I17" s="69" t="s">
        <v>401</v>
      </c>
      <c r="J17" s="68" t="s">
        <v>16</v>
      </c>
      <c r="K17" s="7"/>
      <c r="L17" s="8"/>
      <c r="M17" s="7"/>
      <c r="N17" s="7"/>
      <c r="O17" s="225" t="s">
        <v>13</v>
      </c>
      <c r="P17" s="227" t="s">
        <v>442</v>
      </c>
      <c r="Q17" s="8"/>
      <c r="R17" s="8"/>
      <c r="S17" s="11"/>
      <c r="T17" s="12"/>
      <c r="U17" s="11"/>
      <c r="V17" s="12"/>
      <c r="W17" s="185"/>
      <c r="X17" s="186"/>
    </row>
    <row r="18" spans="1:33" s="13" customFormat="1" ht="43.5" customHeight="1" x14ac:dyDescent="0.25">
      <c r="A18" s="222"/>
      <c r="B18" s="224"/>
      <c r="C18" s="7"/>
      <c r="D18" s="8"/>
      <c r="E18" s="19" t="s">
        <v>394</v>
      </c>
      <c r="F18" s="19" t="s">
        <v>18</v>
      </c>
      <c r="G18" s="19" t="s">
        <v>262</v>
      </c>
      <c r="H18" s="20" t="s">
        <v>17</v>
      </c>
      <c r="I18" s="19" t="s">
        <v>416</v>
      </c>
      <c r="J18" s="20" t="s">
        <v>15</v>
      </c>
      <c r="K18" s="19" t="s">
        <v>378</v>
      </c>
      <c r="L18" s="20" t="s">
        <v>15</v>
      </c>
      <c r="M18" s="7"/>
      <c r="N18" s="8"/>
      <c r="O18" s="226"/>
      <c r="P18" s="228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221" t="s">
        <v>19</v>
      </c>
      <c r="B19" s="223" t="s">
        <v>443</v>
      </c>
      <c r="C19" s="145" t="s">
        <v>247</v>
      </c>
      <c r="D19" s="146" t="s">
        <v>18</v>
      </c>
      <c r="E19" s="7"/>
      <c r="F19" s="8"/>
      <c r="G19" s="7"/>
      <c r="H19" s="8"/>
      <c r="I19" s="69" t="s">
        <v>397</v>
      </c>
      <c r="J19" s="68" t="s">
        <v>16</v>
      </c>
      <c r="K19" s="7"/>
      <c r="L19" s="8"/>
      <c r="M19" s="7"/>
      <c r="N19" s="8"/>
      <c r="O19" s="225" t="s">
        <v>19</v>
      </c>
      <c r="P19" s="227" t="s">
        <v>443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222"/>
      <c r="B20" s="224"/>
      <c r="C20" s="7"/>
      <c r="D20" s="8"/>
      <c r="E20" s="19" t="s">
        <v>296</v>
      </c>
      <c r="F20" s="19" t="s">
        <v>16</v>
      </c>
      <c r="G20" s="145" t="s">
        <v>76</v>
      </c>
      <c r="H20" s="146" t="s">
        <v>15</v>
      </c>
      <c r="I20" s="145" t="s">
        <v>293</v>
      </c>
      <c r="J20" s="146" t="s">
        <v>15</v>
      </c>
      <c r="K20" s="7"/>
      <c r="L20" s="8"/>
      <c r="N20" s="8"/>
      <c r="O20" s="226"/>
      <c r="P20" s="228"/>
      <c r="Q20" s="7"/>
      <c r="R20" s="8"/>
      <c r="S20" s="7"/>
      <c r="T20" s="8"/>
      <c r="U20" s="7"/>
      <c r="V20" s="8"/>
      <c r="W20" s="185"/>
      <c r="X20" s="186"/>
    </row>
    <row r="21" spans="1:33" s="13" customFormat="1" ht="40.5" customHeight="1" x14ac:dyDescent="0.25">
      <c r="A21" s="221" t="s">
        <v>21</v>
      </c>
      <c r="B21" s="223" t="s">
        <v>444</v>
      </c>
      <c r="C21" s="145" t="s">
        <v>297</v>
      </c>
      <c r="D21" s="146" t="s">
        <v>15</v>
      </c>
      <c r="E21" s="7"/>
      <c r="F21" s="8"/>
      <c r="G21" s="145" t="s">
        <v>411</v>
      </c>
      <c r="H21" s="146" t="s">
        <v>17</v>
      </c>
      <c r="I21" s="145" t="s">
        <v>432</v>
      </c>
      <c r="J21" s="146" t="s">
        <v>16</v>
      </c>
      <c r="K21" s="7"/>
      <c r="L21" s="8"/>
      <c r="M21" s="7"/>
      <c r="N21" s="8"/>
      <c r="O21" s="225" t="s">
        <v>21</v>
      </c>
      <c r="P21" s="227" t="s">
        <v>444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222"/>
      <c r="B22" s="224"/>
      <c r="C22" s="7"/>
      <c r="D22" s="8"/>
      <c r="E22" s="73" t="s">
        <v>473</v>
      </c>
      <c r="F22" s="74" t="s">
        <v>18</v>
      </c>
      <c r="G22" s="7"/>
      <c r="H22" s="8"/>
      <c r="I22" s="19" t="s">
        <v>250</v>
      </c>
      <c r="J22" s="20" t="s">
        <v>15</v>
      </c>
      <c r="K22" s="7"/>
      <c r="L22" s="8"/>
      <c r="M22" s="7"/>
      <c r="N22" s="8"/>
      <c r="O22" s="226"/>
      <c r="P22" s="228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221" t="s">
        <v>23</v>
      </c>
      <c r="B23" s="223" t="s">
        <v>445</v>
      </c>
      <c r="C23" s="69" t="s">
        <v>403</v>
      </c>
      <c r="D23" s="68" t="s">
        <v>18</v>
      </c>
      <c r="E23" s="69" t="s">
        <v>404</v>
      </c>
      <c r="F23" s="68" t="s">
        <v>18</v>
      </c>
      <c r="G23" s="7"/>
      <c r="H23" s="8"/>
      <c r="I23" s="36" t="s">
        <v>462</v>
      </c>
      <c r="J23" s="32" t="s">
        <v>15</v>
      </c>
      <c r="K23" s="145" t="s">
        <v>265</v>
      </c>
      <c r="L23" s="146" t="s">
        <v>18</v>
      </c>
      <c r="M23" s="89"/>
      <c r="N23" s="8"/>
      <c r="O23" s="225" t="s">
        <v>23</v>
      </c>
      <c r="P23" s="227" t="s">
        <v>445</v>
      </c>
      <c r="Q23" s="149"/>
      <c r="R23" s="14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222"/>
      <c r="B24" s="224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226"/>
      <c r="P24" s="228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221" t="s">
        <v>26</v>
      </c>
      <c r="B25" s="223" t="s">
        <v>446</v>
      </c>
      <c r="C25" s="145" t="s">
        <v>309</v>
      </c>
      <c r="D25" s="146" t="s">
        <v>16</v>
      </c>
      <c r="E25" s="145" t="s">
        <v>279</v>
      </c>
      <c r="F25" s="146" t="s">
        <v>16</v>
      </c>
      <c r="G25" s="145" t="s">
        <v>292</v>
      </c>
      <c r="H25" s="146" t="s">
        <v>15</v>
      </c>
      <c r="I25" s="145" t="s">
        <v>77</v>
      </c>
      <c r="J25" s="146" t="s">
        <v>15</v>
      </c>
      <c r="K25" s="7"/>
      <c r="L25" s="8"/>
      <c r="M25" s="7" t="s">
        <v>34</v>
      </c>
      <c r="N25" s="8"/>
      <c r="O25" s="225" t="s">
        <v>26</v>
      </c>
      <c r="P25" s="227" t="s">
        <v>446</v>
      </c>
      <c r="Q25" s="148"/>
      <c r="R25" s="149"/>
      <c r="S25" s="149"/>
      <c r="T25" s="149"/>
      <c r="U25" s="7"/>
      <c r="V25" s="8"/>
      <c r="W25" s="7"/>
      <c r="X25" s="8"/>
    </row>
    <row r="26" spans="1:33" s="13" customFormat="1" ht="43.5" customHeight="1" x14ac:dyDescent="0.25">
      <c r="A26" s="222"/>
      <c r="B26" s="224"/>
      <c r="C26" s="7"/>
      <c r="D26" s="8"/>
      <c r="E26" s="69" t="s">
        <v>376</v>
      </c>
      <c r="F26" s="68" t="s">
        <v>18</v>
      </c>
      <c r="G26" s="19" t="s">
        <v>291</v>
      </c>
      <c r="H26" s="20" t="s">
        <v>17</v>
      </c>
      <c r="I26" s="7"/>
      <c r="J26" s="8"/>
      <c r="K26" s="7"/>
      <c r="L26" s="8"/>
      <c r="M26" s="7"/>
      <c r="N26" s="8"/>
      <c r="O26" s="226"/>
      <c r="P26" s="228"/>
      <c r="Q26" s="7"/>
      <c r="R26" s="8"/>
      <c r="S26" s="7"/>
      <c r="T26" s="8"/>
      <c r="U26" s="7"/>
      <c r="V26" s="12"/>
      <c r="W26" s="73" t="s">
        <v>481</v>
      </c>
      <c r="X26" s="74" t="s">
        <v>25</v>
      </c>
    </row>
    <row r="27" spans="1:33" s="13" customFormat="1" ht="40.5" customHeight="1" x14ac:dyDescent="0.25">
      <c r="A27" s="6" t="s">
        <v>28</v>
      </c>
      <c r="B27" s="132" t="s">
        <v>447</v>
      </c>
      <c r="C27" s="73" t="s">
        <v>36</v>
      </c>
      <c r="D27" s="74" t="s">
        <v>15</v>
      </c>
      <c r="E27" s="73" t="s">
        <v>36</v>
      </c>
      <c r="F27" s="74" t="s">
        <v>15</v>
      </c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97" t="s">
        <v>447</v>
      </c>
      <c r="Q27" s="187"/>
      <c r="R27" s="186"/>
      <c r="S27" s="18"/>
      <c r="T27" s="12"/>
      <c r="U27" s="7"/>
      <c r="V27" s="12"/>
      <c r="W27" s="187"/>
      <c r="X27" s="186"/>
    </row>
    <row r="28" spans="1:33" s="13" customFormat="1" ht="40.5" customHeight="1" x14ac:dyDescent="0.25">
      <c r="A28" s="180" t="s">
        <v>307</v>
      </c>
      <c r="B28" s="132" t="s">
        <v>448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81" t="s">
        <v>307</v>
      </c>
      <c r="P28" s="195" t="s">
        <v>448</v>
      </c>
      <c r="Q28" s="187"/>
      <c r="R28" s="186"/>
      <c r="S28" s="18"/>
      <c r="T28" s="12"/>
      <c r="U28" s="7"/>
      <c r="V28" s="12"/>
      <c r="W28" s="7"/>
      <c r="X28" s="8"/>
    </row>
    <row r="29" spans="1:33" ht="24.95" customHeight="1" x14ac:dyDescent="0.25">
      <c r="A29" s="231" t="s">
        <v>1</v>
      </c>
      <c r="B29" s="232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231" t="s">
        <v>1</v>
      </c>
      <c r="P29" s="232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233" t="s">
        <v>13</v>
      </c>
      <c r="B30" s="223" t="s">
        <v>449</v>
      </c>
      <c r="C30" s="11"/>
      <c r="D30" s="12"/>
      <c r="E30" s="11"/>
      <c r="F30" s="12"/>
      <c r="G30" s="69" t="s">
        <v>402</v>
      </c>
      <c r="H30" s="68" t="s">
        <v>16</v>
      </c>
      <c r="I30" s="69" t="s">
        <v>401</v>
      </c>
      <c r="J30" s="68" t="s">
        <v>16</v>
      </c>
      <c r="K30" s="7"/>
      <c r="L30" s="8"/>
      <c r="M30" s="7"/>
      <c r="N30" s="8"/>
      <c r="O30" s="225" t="s">
        <v>13</v>
      </c>
      <c r="P30" s="227" t="s">
        <v>449</v>
      </c>
      <c r="Q30" s="11"/>
      <c r="R30" s="12"/>
      <c r="S30" s="11"/>
      <c r="T30" s="12"/>
      <c r="U30" s="7"/>
      <c r="V30" s="8"/>
      <c r="W30" s="185"/>
      <c r="X30" s="186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234"/>
      <c r="B31" s="224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226"/>
      <c r="P31" s="228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233" t="s">
        <v>19</v>
      </c>
      <c r="B32" s="223" t="s">
        <v>450</v>
      </c>
      <c r="C32" s="145" t="s">
        <v>382</v>
      </c>
      <c r="D32" s="146" t="s">
        <v>15</v>
      </c>
      <c r="E32" s="7"/>
      <c r="F32" s="7"/>
      <c r="G32" s="7"/>
      <c r="H32" s="8"/>
      <c r="I32" s="145" t="s">
        <v>313</v>
      </c>
      <c r="J32" s="146" t="s">
        <v>18</v>
      </c>
      <c r="K32" s="75"/>
      <c r="L32" s="8"/>
      <c r="M32" s="7"/>
      <c r="N32" s="8"/>
      <c r="O32" s="225" t="s">
        <v>19</v>
      </c>
      <c r="P32" s="227" t="s">
        <v>450</v>
      </c>
      <c r="Q32" s="7"/>
      <c r="R32" s="8"/>
      <c r="S32" s="7"/>
      <c r="T32" s="8"/>
      <c r="U32" s="162" t="s">
        <v>484</v>
      </c>
      <c r="V32" s="163" t="s">
        <v>25</v>
      </c>
      <c r="W32" s="162" t="s">
        <v>370</v>
      </c>
      <c r="X32" s="163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234"/>
      <c r="B33" s="224"/>
      <c r="C33" s="7"/>
      <c r="D33" s="8"/>
      <c r="E33" s="19" t="s">
        <v>294</v>
      </c>
      <c r="F33" s="19" t="s">
        <v>17</v>
      </c>
      <c r="G33" s="7"/>
      <c r="H33" s="8"/>
      <c r="I33" s="7"/>
      <c r="J33" s="7"/>
      <c r="K33" s="19" t="s">
        <v>311</v>
      </c>
      <c r="L33" s="19" t="s">
        <v>15</v>
      </c>
      <c r="M33" s="7"/>
      <c r="N33" s="8"/>
      <c r="O33" s="230"/>
      <c r="P33" s="228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233" t="s">
        <v>21</v>
      </c>
      <c r="B34" s="223" t="s">
        <v>451</v>
      </c>
      <c r="C34" s="7"/>
      <c r="D34" s="8"/>
      <c r="E34" s="7"/>
      <c r="F34" s="8"/>
      <c r="G34" s="7"/>
      <c r="H34" s="8"/>
      <c r="I34" s="145" t="s">
        <v>344</v>
      </c>
      <c r="J34" s="146" t="s">
        <v>16</v>
      </c>
      <c r="K34" s="19" t="s">
        <v>486</v>
      </c>
      <c r="L34" s="19" t="s">
        <v>16</v>
      </c>
      <c r="M34" s="149"/>
      <c r="N34" s="149"/>
      <c r="O34" s="225" t="s">
        <v>21</v>
      </c>
      <c r="P34" s="227" t="s">
        <v>451</v>
      </c>
      <c r="Q34" s="61"/>
      <c r="R34" s="59"/>
      <c r="S34" s="7"/>
      <c r="T34" s="8"/>
      <c r="U34" s="7"/>
      <c r="V34" s="8"/>
      <c r="W34" s="187"/>
      <c r="X34" s="192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242"/>
      <c r="B35" s="243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7"/>
      <c r="L35" s="8"/>
      <c r="M35" s="75"/>
      <c r="N35" s="7"/>
      <c r="O35" s="230"/>
      <c r="P35" s="244"/>
      <c r="Q35" s="11"/>
      <c r="R35" s="103"/>
      <c r="S35" s="7"/>
      <c r="T35" s="8"/>
      <c r="U35" s="7"/>
      <c r="V35" s="8"/>
      <c r="W35" s="187"/>
      <c r="X35" s="192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221" t="s">
        <v>23</v>
      </c>
      <c r="B36" s="223" t="s">
        <v>452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225" t="s">
        <v>23</v>
      </c>
      <c r="P36" s="227" t="s">
        <v>452</v>
      </c>
      <c r="Q36" s="182" t="s">
        <v>303</v>
      </c>
      <c r="R36" s="183" t="s">
        <v>25</v>
      </c>
      <c r="S36" s="7"/>
      <c r="T36" s="8"/>
      <c r="U36" s="149"/>
      <c r="V36" s="149"/>
      <c r="W36" s="184" t="s">
        <v>480</v>
      </c>
      <c r="X36" s="200" t="s">
        <v>25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229"/>
      <c r="B37" s="224"/>
      <c r="C37" s="19" t="s">
        <v>463</v>
      </c>
      <c r="D37" s="20" t="s">
        <v>15</v>
      </c>
      <c r="E37" s="19" t="s">
        <v>264</v>
      </c>
      <c r="F37" s="19" t="s">
        <v>16</v>
      </c>
      <c r="G37" s="19" t="s">
        <v>262</v>
      </c>
      <c r="H37" s="20" t="s">
        <v>17</v>
      </c>
      <c r="I37" s="19" t="s">
        <v>288</v>
      </c>
      <c r="J37" s="19" t="s">
        <v>15</v>
      </c>
      <c r="K37" s="7"/>
      <c r="L37" s="7"/>
      <c r="M37" s="7"/>
      <c r="N37" s="8"/>
      <c r="O37" s="226"/>
      <c r="P37" s="228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221" t="s">
        <v>26</v>
      </c>
      <c r="B38" s="223" t="s">
        <v>453</v>
      </c>
      <c r="C38" s="7"/>
      <c r="D38" s="7"/>
      <c r="E38" s="11"/>
      <c r="F38" s="12"/>
      <c r="G38" s="145" t="s">
        <v>266</v>
      </c>
      <c r="H38" s="146" t="s">
        <v>15</v>
      </c>
      <c r="I38" s="145" t="s">
        <v>76</v>
      </c>
      <c r="J38" s="146" t="s">
        <v>15</v>
      </c>
      <c r="K38" s="7"/>
      <c r="L38" s="8"/>
      <c r="M38" s="93"/>
      <c r="N38" s="8"/>
      <c r="O38" s="225" t="s">
        <v>26</v>
      </c>
      <c r="P38" s="227" t="s">
        <v>453</v>
      </c>
      <c r="Q38" s="14"/>
      <c r="R38" s="8"/>
      <c r="S38" s="7"/>
      <c r="T38" s="8"/>
      <c r="U38" s="11"/>
      <c r="V38" s="12"/>
      <c r="W38" s="184" t="s">
        <v>304</v>
      </c>
      <c r="X38" s="200" t="s">
        <v>25</v>
      </c>
    </row>
    <row r="39" spans="1:33" s="13" customFormat="1" ht="41.25" customHeight="1" x14ac:dyDescent="0.25">
      <c r="A39" s="222"/>
      <c r="B39" s="224"/>
      <c r="C39" s="145" t="s">
        <v>410</v>
      </c>
      <c r="D39" s="146" t="s">
        <v>17</v>
      </c>
      <c r="E39" s="7"/>
      <c r="F39" s="8"/>
      <c r="G39" s="7"/>
      <c r="H39" s="8"/>
      <c r="I39" s="19" t="s">
        <v>277</v>
      </c>
      <c r="J39" s="20" t="s">
        <v>16</v>
      </c>
      <c r="K39" s="7"/>
      <c r="L39" s="8"/>
      <c r="M39" s="166"/>
      <c r="N39" s="159"/>
      <c r="O39" s="226"/>
      <c r="P39" s="228"/>
      <c r="Q39" s="7"/>
      <c r="R39" s="8"/>
      <c r="S39" s="7"/>
      <c r="T39" s="8"/>
      <c r="U39" s="7"/>
      <c r="V39" s="8"/>
      <c r="W39" s="187"/>
      <c r="X39" s="192"/>
    </row>
    <row r="40" spans="1:33" s="13" customFormat="1" ht="40.5" customHeight="1" x14ac:dyDescent="0.25">
      <c r="A40" s="180" t="s">
        <v>28</v>
      </c>
      <c r="B40" s="35" t="s">
        <v>454</v>
      </c>
      <c r="C40" s="73" t="s">
        <v>36</v>
      </c>
      <c r="D40" s="74" t="s">
        <v>15</v>
      </c>
      <c r="E40" s="7" t="s">
        <v>34</v>
      </c>
      <c r="F40" s="8"/>
      <c r="I40" s="7"/>
      <c r="J40" s="8"/>
      <c r="K40" s="8"/>
      <c r="L40" s="21"/>
      <c r="M40" s="8"/>
      <c r="N40" s="21"/>
      <c r="O40" s="181" t="s">
        <v>28</v>
      </c>
      <c r="P40" s="10" t="s">
        <v>454</v>
      </c>
      <c r="Q40" s="182" t="s">
        <v>305</v>
      </c>
      <c r="R40" s="183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80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81" t="s">
        <v>307</v>
      </c>
      <c r="P41" s="10" t="s">
        <v>27</v>
      </c>
      <c r="Q41" s="187"/>
      <c r="R41" s="186"/>
      <c r="S41" s="14"/>
      <c r="T41" s="8"/>
      <c r="U41" s="21"/>
      <c r="V41" s="8"/>
      <c r="W41" s="11"/>
      <c r="X41" s="8"/>
    </row>
    <row r="42" spans="1:33" ht="24.95" customHeight="1" x14ac:dyDescent="0.25">
      <c r="A42" s="231" t="s">
        <v>1</v>
      </c>
      <c r="B42" s="232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231" t="s">
        <v>1</v>
      </c>
      <c r="P42" s="232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221" t="s">
        <v>13</v>
      </c>
      <c r="B43" s="223" t="s">
        <v>455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225" t="s">
        <v>13</v>
      </c>
      <c r="P43" s="227" t="s">
        <v>455</v>
      </c>
      <c r="Q43" s="149"/>
      <c r="R43" s="149"/>
      <c r="S43" s="11"/>
      <c r="T43" s="12"/>
      <c r="U43" s="11"/>
      <c r="V43" s="12"/>
      <c r="W43" s="185"/>
      <c r="X43" s="186"/>
    </row>
    <row r="44" spans="1:33" s="13" customFormat="1" ht="40.5" customHeight="1" x14ac:dyDescent="0.25">
      <c r="A44" s="222"/>
      <c r="B44" s="224"/>
      <c r="C44" s="69" t="s">
        <v>476</v>
      </c>
      <c r="D44" s="69" t="s">
        <v>17</v>
      </c>
      <c r="E44" s="11"/>
      <c r="F44" s="11"/>
      <c r="G44" s="7"/>
      <c r="H44" s="7"/>
      <c r="I44" s="19" t="s">
        <v>416</v>
      </c>
      <c r="J44" s="20" t="s">
        <v>15</v>
      </c>
      <c r="K44" s="7"/>
      <c r="L44" s="8"/>
      <c r="M44" s="7"/>
      <c r="N44" s="8"/>
      <c r="O44" s="226"/>
      <c r="P44" s="228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221" t="s">
        <v>19</v>
      </c>
      <c r="B45" s="223" t="s">
        <v>456</v>
      </c>
      <c r="C45" s="7"/>
      <c r="D45" s="8"/>
      <c r="E45" s="69" t="s">
        <v>482</v>
      </c>
      <c r="F45" s="69" t="s">
        <v>17</v>
      </c>
      <c r="G45" s="7"/>
      <c r="H45" s="8"/>
      <c r="I45" s="145" t="s">
        <v>432</v>
      </c>
      <c r="J45" s="146" t="s">
        <v>16</v>
      </c>
      <c r="K45" s="75"/>
      <c r="L45" s="8"/>
      <c r="M45" s="7"/>
      <c r="N45" s="8"/>
      <c r="O45" s="225" t="s">
        <v>19</v>
      </c>
      <c r="P45" s="227" t="s">
        <v>456</v>
      </c>
      <c r="Q45" s="14"/>
      <c r="R45" s="8"/>
      <c r="S45" s="11"/>
      <c r="T45" s="12"/>
      <c r="U45" s="149"/>
      <c r="V45" s="149"/>
      <c r="W45" s="149"/>
      <c r="X45" s="149"/>
    </row>
    <row r="46" spans="1:33" s="13" customFormat="1" ht="46.5" customHeight="1" x14ac:dyDescent="0.25">
      <c r="A46" s="229"/>
      <c r="B46" s="224"/>
      <c r="C46" s="7"/>
      <c r="D46" s="8"/>
      <c r="E46" s="19" t="s">
        <v>345</v>
      </c>
      <c r="F46" s="19" t="s">
        <v>18</v>
      </c>
      <c r="G46" s="7"/>
      <c r="H46" s="8"/>
      <c r="I46" s="16" t="s">
        <v>250</v>
      </c>
      <c r="J46" s="16" t="s">
        <v>15</v>
      </c>
      <c r="K46" s="19" t="s">
        <v>378</v>
      </c>
      <c r="L46" s="20" t="s">
        <v>15</v>
      </c>
      <c r="M46" s="7"/>
      <c r="N46" s="7"/>
      <c r="O46" s="230"/>
      <c r="P46" s="228"/>
      <c r="Q46" s="7"/>
      <c r="R46" s="8"/>
      <c r="S46" s="7"/>
      <c r="T46" s="8"/>
      <c r="U46" s="7"/>
      <c r="V46" s="119"/>
      <c r="W46" s="162" t="s">
        <v>489</v>
      </c>
      <c r="X46" s="163" t="s">
        <v>25</v>
      </c>
    </row>
    <row r="47" spans="1:33" s="13" customFormat="1" ht="43.5" customHeight="1" x14ac:dyDescent="0.25">
      <c r="A47" s="221" t="s">
        <v>21</v>
      </c>
      <c r="B47" s="223" t="s">
        <v>457</v>
      </c>
      <c r="C47" s="7"/>
      <c r="D47" s="8"/>
      <c r="E47" s="7"/>
      <c r="F47" s="8"/>
      <c r="G47" s="145" t="s">
        <v>411</v>
      </c>
      <c r="H47" s="146" t="s">
        <v>17</v>
      </c>
      <c r="I47" s="69" t="s">
        <v>475</v>
      </c>
      <c r="J47" s="69" t="s">
        <v>18</v>
      </c>
      <c r="K47" s="73" t="s">
        <v>467</v>
      </c>
      <c r="L47" s="74" t="s">
        <v>18</v>
      </c>
      <c r="M47" s="7"/>
      <c r="N47" s="8"/>
      <c r="O47" s="225" t="s">
        <v>21</v>
      </c>
      <c r="P47" s="227" t="s">
        <v>457</v>
      </c>
      <c r="Q47" s="7"/>
      <c r="R47" s="8"/>
      <c r="S47" s="7"/>
      <c r="T47" s="8"/>
      <c r="U47" s="7"/>
      <c r="V47" s="103"/>
      <c r="W47" s="184" t="s">
        <v>479</v>
      </c>
      <c r="X47" s="200" t="s">
        <v>25</v>
      </c>
    </row>
    <row r="48" spans="1:33" s="13" customFormat="1" ht="43.5" customHeight="1" x14ac:dyDescent="0.25">
      <c r="A48" s="229"/>
      <c r="B48" s="224"/>
      <c r="C48" s="7"/>
      <c r="D48" s="8"/>
      <c r="E48" s="19" t="s">
        <v>464</v>
      </c>
      <c r="F48" s="20" t="s">
        <v>15</v>
      </c>
      <c r="G48" s="7"/>
      <c r="H48" s="12"/>
      <c r="I48" s="145" t="s">
        <v>487</v>
      </c>
      <c r="J48" s="146" t="s">
        <v>16</v>
      </c>
      <c r="K48" s="75"/>
      <c r="L48" s="8"/>
      <c r="M48" s="7"/>
      <c r="N48" s="8"/>
      <c r="O48" s="230"/>
      <c r="P48" s="228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221" t="s">
        <v>23</v>
      </c>
      <c r="B49" s="223" t="s">
        <v>458</v>
      </c>
      <c r="C49" s="7"/>
      <c r="D49" s="8"/>
      <c r="E49" s="19" t="s">
        <v>263</v>
      </c>
      <c r="F49" s="20" t="s">
        <v>17</v>
      </c>
      <c r="G49" s="16" t="s">
        <v>293</v>
      </c>
      <c r="H49" s="16" t="s">
        <v>15</v>
      </c>
      <c r="I49" s="145" t="s">
        <v>77</v>
      </c>
      <c r="J49" s="146" t="s">
        <v>15</v>
      </c>
      <c r="K49" s="145" t="s">
        <v>265</v>
      </c>
      <c r="L49" s="146" t="s">
        <v>18</v>
      </c>
      <c r="M49" s="7"/>
      <c r="O49" s="225" t="s">
        <v>23</v>
      </c>
      <c r="P49" s="227" t="s">
        <v>458</v>
      </c>
      <c r="Q49" s="182" t="s">
        <v>303</v>
      </c>
      <c r="R49" s="183" t="s">
        <v>25</v>
      </c>
      <c r="S49" s="11"/>
      <c r="T49" s="8"/>
      <c r="U49" s="7"/>
      <c r="V49" s="119"/>
      <c r="W49" s="184" t="s">
        <v>480</v>
      </c>
      <c r="X49" s="200" t="s">
        <v>25</v>
      </c>
    </row>
    <row r="50" spans="1:24" s="13" customFormat="1" ht="40.5" customHeight="1" x14ac:dyDescent="0.25">
      <c r="A50" s="222"/>
      <c r="B50" s="224"/>
      <c r="C50" s="7"/>
      <c r="D50" s="8"/>
      <c r="E50" s="16" t="s">
        <v>296</v>
      </c>
      <c r="F50" s="16" t="s">
        <v>16</v>
      </c>
      <c r="G50" s="7"/>
      <c r="H50" s="8"/>
      <c r="I50" s="69" t="s">
        <v>483</v>
      </c>
      <c r="J50" s="69" t="s">
        <v>18</v>
      </c>
      <c r="K50" s="7"/>
      <c r="L50" s="8"/>
      <c r="M50" s="89"/>
      <c r="N50" s="8"/>
      <c r="O50" s="226"/>
      <c r="P50" s="228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221" t="s">
        <v>26</v>
      </c>
      <c r="B51" s="223" t="s">
        <v>459</v>
      </c>
      <c r="C51" s="145" t="s">
        <v>279</v>
      </c>
      <c r="D51" s="146" t="s">
        <v>16</v>
      </c>
      <c r="E51" s="145" t="s">
        <v>309</v>
      </c>
      <c r="F51" s="146" t="s">
        <v>16</v>
      </c>
      <c r="G51" s="145" t="s">
        <v>292</v>
      </c>
      <c r="H51" s="146" t="s">
        <v>15</v>
      </c>
      <c r="I51" s="145" t="s">
        <v>462</v>
      </c>
      <c r="J51" s="146" t="s">
        <v>15</v>
      </c>
      <c r="L51" s="8"/>
      <c r="M51" s="7"/>
      <c r="N51" s="7"/>
      <c r="O51" s="225" t="s">
        <v>26</v>
      </c>
      <c r="P51" s="227" t="s">
        <v>459</v>
      </c>
      <c r="Q51" s="7"/>
      <c r="R51" s="8"/>
      <c r="S51" s="149"/>
      <c r="T51" s="149"/>
      <c r="U51" s="7"/>
      <c r="V51" s="119"/>
      <c r="W51" s="184" t="s">
        <v>304</v>
      </c>
      <c r="X51" s="200" t="s">
        <v>25</v>
      </c>
    </row>
    <row r="52" spans="1:24" s="13" customFormat="1" ht="45" customHeight="1" x14ac:dyDescent="0.25">
      <c r="A52" s="222"/>
      <c r="B52" s="224"/>
      <c r="C52" s="7"/>
      <c r="D52" s="8"/>
      <c r="E52" s="7"/>
      <c r="F52" s="8"/>
      <c r="G52" s="7"/>
      <c r="H52" s="8"/>
      <c r="I52" s="73" t="s">
        <v>469</v>
      </c>
      <c r="J52" s="74" t="s">
        <v>18</v>
      </c>
      <c r="K52" s="73" t="s">
        <v>468</v>
      </c>
      <c r="L52" s="74" t="s">
        <v>16</v>
      </c>
      <c r="M52" s="7"/>
      <c r="N52" s="8"/>
      <c r="O52" s="226"/>
      <c r="P52" s="228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80" t="s">
        <v>28</v>
      </c>
      <c r="B53" s="98" t="s">
        <v>460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81" t="s">
        <v>28</v>
      </c>
      <c r="P53" s="97" t="s">
        <v>460</v>
      </c>
      <c r="Q53" s="182" t="s">
        <v>305</v>
      </c>
      <c r="R53" s="183" t="s">
        <v>25</v>
      </c>
      <c r="S53" s="11"/>
      <c r="T53" s="8"/>
      <c r="U53" s="106"/>
      <c r="V53" s="160"/>
      <c r="W53" s="187"/>
      <c r="X53" s="192"/>
    </row>
    <row r="54" spans="1:24" s="13" customFormat="1" ht="42.75" customHeight="1" x14ac:dyDescent="0.25">
      <c r="A54" s="180" t="s">
        <v>307</v>
      </c>
      <c r="B54" s="98" t="s">
        <v>461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81" t="s">
        <v>307</v>
      </c>
      <c r="P54" s="97" t="s">
        <v>461</v>
      </c>
      <c r="Q54" s="187"/>
      <c r="R54" s="186"/>
      <c r="S54" s="11"/>
      <c r="T54" s="8"/>
      <c r="U54" s="106"/>
      <c r="V54" s="160"/>
      <c r="W54" s="187"/>
      <c r="X54" s="192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216">
        <f>SUM(M55:N55)</f>
        <v>14</v>
      </c>
      <c r="P55" s="216"/>
      <c r="Q55" s="72" t="s">
        <v>52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217">
        <f>SUM(M56:N56)</f>
        <v>6</v>
      </c>
      <c r="P56" s="217"/>
      <c r="Q56" s="47" t="s">
        <v>53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218">
        <f>SUM(M57:N57)</f>
        <v>4</v>
      </c>
      <c r="P57" s="218"/>
      <c r="Q57" s="48" t="s">
        <v>54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219">
        <f>SUM(M58:N58)</f>
        <v>8</v>
      </c>
      <c r="P58" s="219"/>
      <c r="Q58" s="49" t="s">
        <v>55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214">
        <f>SUM(M59:N59)</f>
        <v>8</v>
      </c>
      <c r="P59" s="214"/>
      <c r="Q59" s="41" t="s">
        <v>56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215" t="s">
        <v>50</v>
      </c>
      <c r="P60" s="215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216">
        <f>SUM(M61:N61)</f>
        <v>22</v>
      </c>
      <c r="P61" s="216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217">
        <f>SUM(M62:N62)</f>
        <v>8</v>
      </c>
      <c r="P62" s="217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218">
        <f>SUM(M63:N63)</f>
        <v>2</v>
      </c>
      <c r="P63" s="218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219">
        <f>SUM(M64:N64)</f>
        <v>10</v>
      </c>
      <c r="P64" s="219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214">
        <f>SUM(M65:N65)</f>
        <v>14</v>
      </c>
      <c r="P65" s="214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215" t="s">
        <v>50</v>
      </c>
      <c r="P66" s="215"/>
      <c r="T66" s="94"/>
    </row>
    <row r="67" spans="1:20" ht="29.25" customHeight="1" x14ac:dyDescent="0.25">
      <c r="G67" s="220"/>
      <c r="I67" s="24" t="s">
        <v>52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216">
        <f>SUM(M67:N67)</f>
        <v>16</v>
      </c>
      <c r="P67" s="216"/>
      <c r="T67" s="94"/>
    </row>
    <row r="68" spans="1:20" ht="29.25" customHeight="1" x14ac:dyDescent="0.25">
      <c r="G68" s="220"/>
      <c r="I68" s="27" t="s">
        <v>53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217">
        <f>SUM(M68:N68)</f>
        <v>8</v>
      </c>
      <c r="P68" s="217"/>
      <c r="T68" s="94"/>
    </row>
    <row r="69" spans="1:20" ht="29.25" customHeight="1" x14ac:dyDescent="0.25">
      <c r="G69" s="220"/>
      <c r="I69" s="37" t="s">
        <v>54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218">
        <f>SUM(M69:N69)</f>
        <v>12</v>
      </c>
      <c r="P69" s="218"/>
      <c r="T69" s="94"/>
    </row>
    <row r="70" spans="1:20" ht="29.25" customHeight="1" x14ac:dyDescent="0.25">
      <c r="G70" s="220"/>
      <c r="I70" s="30" t="s">
        <v>55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219">
        <f>SUM(M70:N70)</f>
        <v>2</v>
      </c>
      <c r="P70" s="219"/>
      <c r="T70" s="94"/>
    </row>
    <row r="71" spans="1:20" ht="29.25" customHeight="1" x14ac:dyDescent="0.25">
      <c r="G71" s="220"/>
      <c r="I71" s="39" t="s">
        <v>56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214">
        <f>SUM(M71:N71)</f>
        <v>12</v>
      </c>
      <c r="P71" s="214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215" t="s">
        <v>50</v>
      </c>
      <c r="P72" s="215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215" t="s">
        <v>50</v>
      </c>
      <c r="P73" s="215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216">
        <f>SUM(M74:N74)</f>
        <v>16</v>
      </c>
      <c r="P74" s="216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217">
        <f>SUM(M75:N75)</f>
        <v>8</v>
      </c>
      <c r="P75" s="217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218">
        <f>SUM(M76:N76)</f>
        <v>12</v>
      </c>
      <c r="P76" s="218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219">
        <f>SUM(M77:N77)</f>
        <v>12</v>
      </c>
      <c r="P77" s="219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214">
        <f>SUM(M78:N78)</f>
        <v>12</v>
      </c>
      <c r="P78" s="214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abSelected="1" topLeftCell="A20" zoomScale="68" zoomScaleNormal="68" workbookViewId="0">
      <selection activeCell="N32" sqref="N3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235" t="s">
        <v>572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7"/>
    </row>
    <row r="2" spans="1:25" s="1" customFormat="1" ht="64.5" customHeight="1" x14ac:dyDescent="0.25">
      <c r="A2" s="238" t="s">
        <v>74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/>
      <c r="O2" s="240" t="s">
        <v>0</v>
      </c>
      <c r="P2" s="241"/>
      <c r="Q2" s="241"/>
      <c r="R2" s="241"/>
      <c r="S2" s="241"/>
      <c r="T2" s="241"/>
      <c r="U2" s="241"/>
      <c r="V2" s="241"/>
      <c r="W2" s="241"/>
      <c r="X2" s="241"/>
    </row>
    <row r="3" spans="1:25" ht="19.5" x14ac:dyDescent="0.25">
      <c r="A3" s="231" t="s">
        <v>1</v>
      </c>
      <c r="B3" s="232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231" t="s">
        <v>1</v>
      </c>
      <c r="P3" s="232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221" t="s">
        <v>13</v>
      </c>
      <c r="B4" s="223" t="s">
        <v>490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225" t="s">
        <v>13</v>
      </c>
      <c r="P4" s="227" t="s">
        <v>490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222"/>
      <c r="B5" s="224"/>
      <c r="C5" s="7"/>
      <c r="D5" s="7"/>
      <c r="E5" s="7"/>
      <c r="F5" s="7"/>
      <c r="G5" s="19" t="s">
        <v>277</v>
      </c>
      <c r="H5" s="19" t="s">
        <v>18</v>
      </c>
      <c r="I5" s="7"/>
      <c r="J5" s="7"/>
      <c r="K5" s="7"/>
      <c r="L5" s="8"/>
      <c r="M5" s="7"/>
      <c r="N5" s="8"/>
      <c r="O5" s="226"/>
      <c r="P5" s="228"/>
      <c r="Q5" s="7"/>
      <c r="R5" s="8"/>
      <c r="S5" s="7"/>
      <c r="T5" s="8"/>
      <c r="U5" s="7"/>
      <c r="V5" s="8"/>
      <c r="W5" s="185"/>
      <c r="X5" s="186"/>
    </row>
    <row r="6" spans="1:25" s="13" customFormat="1" ht="36.75" customHeight="1" x14ac:dyDescent="0.25">
      <c r="A6" s="221" t="s">
        <v>19</v>
      </c>
      <c r="B6" s="223" t="s">
        <v>491</v>
      </c>
      <c r="C6" s="7"/>
      <c r="D6" s="8"/>
      <c r="E6" s="7"/>
      <c r="F6" s="8"/>
      <c r="G6" s="7"/>
      <c r="H6" s="8"/>
      <c r="I6" s="145" t="s">
        <v>76</v>
      </c>
      <c r="J6" s="146" t="s">
        <v>15</v>
      </c>
      <c r="K6" s="7"/>
      <c r="L6" s="8"/>
      <c r="M6" s="75"/>
      <c r="N6" s="8"/>
      <c r="O6" s="225" t="s">
        <v>19</v>
      </c>
      <c r="P6" s="227" t="s">
        <v>491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222"/>
      <c r="B7" s="224"/>
      <c r="C7" s="73" t="s">
        <v>514</v>
      </c>
      <c r="D7" s="74" t="s">
        <v>17</v>
      </c>
      <c r="E7" s="19" t="s">
        <v>294</v>
      </c>
      <c r="F7" s="20" t="s">
        <v>17</v>
      </c>
      <c r="G7" s="7"/>
      <c r="H7" s="8"/>
      <c r="I7" s="73" t="s">
        <v>529</v>
      </c>
      <c r="J7" s="74" t="s">
        <v>18</v>
      </c>
      <c r="K7" s="7"/>
      <c r="L7" s="7"/>
      <c r="M7" s="75"/>
      <c r="N7" s="8"/>
      <c r="O7" s="226"/>
      <c r="P7" s="228"/>
      <c r="Q7" s="7"/>
      <c r="R7" s="8"/>
      <c r="S7" s="7"/>
      <c r="T7" s="8"/>
      <c r="U7" s="162" t="s">
        <v>405</v>
      </c>
      <c r="V7" s="163" t="s">
        <v>25</v>
      </c>
      <c r="W7" s="73" t="s">
        <v>538</v>
      </c>
      <c r="X7" s="74" t="s">
        <v>25</v>
      </c>
    </row>
    <row r="8" spans="1:25" s="13" customFormat="1" ht="42" customHeight="1" x14ac:dyDescent="0.25">
      <c r="A8" s="221" t="s">
        <v>21</v>
      </c>
      <c r="B8" s="223" t="s">
        <v>492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225" t="s">
        <v>21</v>
      </c>
      <c r="P8" s="227" t="s">
        <v>492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229"/>
      <c r="B9" s="224"/>
      <c r="C9" s="73" t="s">
        <v>515</v>
      </c>
      <c r="D9" s="74" t="s">
        <v>16</v>
      </c>
      <c r="E9" s="19" t="s">
        <v>464</v>
      </c>
      <c r="F9" s="19" t="s">
        <v>15</v>
      </c>
      <c r="G9" s="19" t="s">
        <v>262</v>
      </c>
      <c r="H9" s="20" t="s">
        <v>17</v>
      </c>
      <c r="I9" s="19" t="s">
        <v>79</v>
      </c>
      <c r="J9" s="19" t="s">
        <v>15</v>
      </c>
      <c r="K9" s="19" t="s">
        <v>486</v>
      </c>
      <c r="L9" s="19" t="s">
        <v>16</v>
      </c>
      <c r="M9" s="7"/>
      <c r="N9" s="8"/>
      <c r="O9" s="230"/>
      <c r="P9" s="244"/>
      <c r="Q9" s="11"/>
      <c r="R9" s="12"/>
      <c r="S9" s="7"/>
      <c r="T9" s="8"/>
      <c r="U9" s="11"/>
      <c r="V9" s="12"/>
      <c r="W9" s="184" t="s">
        <v>479</v>
      </c>
      <c r="X9" s="200" t="s">
        <v>25</v>
      </c>
    </row>
    <row r="10" spans="1:25" s="13" customFormat="1" ht="37.5" customHeight="1" x14ac:dyDescent="0.25">
      <c r="A10" s="221" t="s">
        <v>23</v>
      </c>
      <c r="B10" s="223" t="s">
        <v>493</v>
      </c>
      <c r="C10" s="145" t="s">
        <v>281</v>
      </c>
      <c r="D10" s="146" t="s">
        <v>15</v>
      </c>
      <c r="E10" s="145" t="s">
        <v>382</v>
      </c>
      <c r="F10" s="146" t="s">
        <v>15</v>
      </c>
      <c r="G10" s="7"/>
      <c r="H10" s="8"/>
      <c r="I10" s="145" t="s">
        <v>344</v>
      </c>
      <c r="J10" s="146" t="s">
        <v>16</v>
      </c>
      <c r="K10" s="7"/>
      <c r="L10" s="7"/>
      <c r="M10" s="7"/>
      <c r="N10" s="8"/>
      <c r="O10" s="225" t="s">
        <v>23</v>
      </c>
      <c r="P10" s="227" t="s">
        <v>493</v>
      </c>
      <c r="Q10" s="182" t="s">
        <v>303</v>
      </c>
      <c r="R10" s="183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222"/>
      <c r="B11" s="224"/>
      <c r="C11" s="7"/>
      <c r="D11" s="8"/>
      <c r="E11" s="19" t="s">
        <v>264</v>
      </c>
      <c r="F11" s="19" t="s">
        <v>16</v>
      </c>
      <c r="G11" s="69" t="s">
        <v>528</v>
      </c>
      <c r="H11" s="69" t="s">
        <v>18</v>
      </c>
      <c r="I11" s="69" t="s">
        <v>527</v>
      </c>
      <c r="J11" s="69" t="s">
        <v>18</v>
      </c>
      <c r="K11" s="7"/>
      <c r="L11" s="8"/>
      <c r="M11" s="7"/>
      <c r="N11" s="8"/>
      <c r="O11" s="226"/>
      <c r="P11" s="228"/>
      <c r="Q11" s="185"/>
      <c r="R11" s="186"/>
      <c r="S11" s="7"/>
      <c r="T11" s="8"/>
      <c r="U11" s="7"/>
      <c r="V11" s="8"/>
      <c r="W11" s="184" t="s">
        <v>480</v>
      </c>
      <c r="X11" s="200" t="s">
        <v>25</v>
      </c>
    </row>
    <row r="12" spans="1:25" s="13" customFormat="1" ht="39.75" customHeight="1" x14ac:dyDescent="0.25">
      <c r="A12" s="221" t="s">
        <v>26</v>
      </c>
      <c r="B12" s="223" t="s">
        <v>494</v>
      </c>
      <c r="C12" s="145" t="s">
        <v>410</v>
      </c>
      <c r="D12" s="146" t="s">
        <v>17</v>
      </c>
      <c r="E12" s="7"/>
      <c r="F12" s="8"/>
      <c r="G12" s="7"/>
      <c r="H12" s="8"/>
      <c r="I12" s="145" t="s">
        <v>313</v>
      </c>
      <c r="J12" s="146" t="s">
        <v>18</v>
      </c>
      <c r="K12" s="36" t="s">
        <v>519</v>
      </c>
      <c r="L12" s="32" t="s">
        <v>18</v>
      </c>
      <c r="M12" s="75"/>
      <c r="N12" s="8"/>
      <c r="O12" s="225" t="s">
        <v>26</v>
      </c>
      <c r="P12" s="227" t="s">
        <v>494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222"/>
      <c r="B13" s="224"/>
      <c r="C13" s="7"/>
      <c r="D13" s="7"/>
      <c r="E13" s="7"/>
      <c r="F13" s="7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226"/>
      <c r="P13" s="228"/>
      <c r="Q13" s="7"/>
      <c r="R13" s="8"/>
      <c r="S13" s="7"/>
      <c r="T13" s="8"/>
      <c r="U13" s="7"/>
      <c r="V13" s="8"/>
      <c r="W13" s="184" t="s">
        <v>304</v>
      </c>
      <c r="X13" s="200" t="s">
        <v>25</v>
      </c>
    </row>
    <row r="14" spans="1:25" s="13" customFormat="1" ht="37.5" customHeight="1" x14ac:dyDescent="0.25">
      <c r="A14" s="180" t="s">
        <v>28</v>
      </c>
      <c r="B14" s="132" t="s">
        <v>495</v>
      </c>
      <c r="C14" s="73" t="s">
        <v>36</v>
      </c>
      <c r="D14" s="74" t="s">
        <v>15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81" t="s">
        <v>28</v>
      </c>
      <c r="P14" s="10" t="s">
        <v>495</v>
      </c>
      <c r="Q14" s="182" t="s">
        <v>305</v>
      </c>
      <c r="R14" s="183" t="s">
        <v>25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80" t="s">
        <v>307</v>
      </c>
      <c r="B15" s="132" t="s">
        <v>441</v>
      </c>
      <c r="C15" s="7"/>
      <c r="D15" s="8"/>
      <c r="E15" s="149"/>
      <c r="F15" s="8"/>
      <c r="H15" s="8"/>
      <c r="I15" s="7"/>
      <c r="J15" s="8"/>
      <c r="K15" s="7"/>
      <c r="L15" s="8"/>
      <c r="M15" s="7"/>
      <c r="N15" s="8"/>
      <c r="O15" s="181" t="s">
        <v>307</v>
      </c>
      <c r="P15" s="195" t="s">
        <v>441</v>
      </c>
      <c r="Q15" s="187"/>
      <c r="R15" s="186"/>
      <c r="S15" s="11"/>
      <c r="T15" s="12"/>
      <c r="U15" s="11"/>
      <c r="V15" s="12"/>
      <c r="W15" s="7"/>
      <c r="X15" s="8"/>
    </row>
    <row r="16" spans="1:25" ht="24.75" customHeight="1" x14ac:dyDescent="0.25">
      <c r="A16" s="231" t="s">
        <v>1</v>
      </c>
      <c r="B16" s="232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231" t="s">
        <v>1</v>
      </c>
      <c r="P16" s="232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221" t="s">
        <v>13</v>
      </c>
      <c r="B17" s="223" t="s">
        <v>496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225" t="s">
        <v>13</v>
      </c>
      <c r="P17" s="227" t="s">
        <v>496</v>
      </c>
      <c r="Q17" s="8"/>
      <c r="R17" s="8"/>
      <c r="S17" s="11"/>
      <c r="T17" s="12"/>
      <c r="U17" s="11"/>
      <c r="V17" s="12"/>
      <c r="W17" s="185"/>
      <c r="X17" s="186"/>
    </row>
    <row r="18" spans="1:34" s="13" customFormat="1" ht="43.5" customHeight="1" x14ac:dyDescent="0.25">
      <c r="A18" s="222"/>
      <c r="B18" s="224"/>
      <c r="C18" s="11"/>
      <c r="D18" s="11"/>
      <c r="E18" s="69" t="s">
        <v>525</v>
      </c>
      <c r="F18" s="69" t="s">
        <v>17</v>
      </c>
      <c r="G18" s="73" t="s">
        <v>544</v>
      </c>
      <c r="H18" s="74" t="s">
        <v>16</v>
      </c>
      <c r="I18" s="19" t="s">
        <v>250</v>
      </c>
      <c r="J18" s="20" t="s">
        <v>15</v>
      </c>
      <c r="K18" s="19" t="s">
        <v>378</v>
      </c>
      <c r="L18" s="20" t="s">
        <v>15</v>
      </c>
      <c r="M18" s="7"/>
      <c r="N18" s="8"/>
      <c r="O18" s="226"/>
      <c r="P18" s="228"/>
      <c r="Q18" s="7"/>
      <c r="R18" s="8"/>
      <c r="S18" s="11"/>
      <c r="T18" s="12"/>
      <c r="U18" s="73" t="s">
        <v>542</v>
      </c>
      <c r="V18" s="74" t="s">
        <v>25</v>
      </c>
      <c r="W18" s="162" t="s">
        <v>489</v>
      </c>
      <c r="X18" s="163" t="s">
        <v>25</v>
      </c>
    </row>
    <row r="19" spans="1:34" s="13" customFormat="1" ht="46.5" customHeight="1" x14ac:dyDescent="0.25">
      <c r="A19" s="221" t="s">
        <v>19</v>
      </c>
      <c r="B19" s="223" t="s">
        <v>497</v>
      </c>
      <c r="C19" s="69" t="s">
        <v>523</v>
      </c>
      <c r="D19" s="69" t="s">
        <v>17</v>
      </c>
      <c r="E19" s="69" t="s">
        <v>524</v>
      </c>
      <c r="F19" s="69" t="s">
        <v>17</v>
      </c>
      <c r="G19" s="7"/>
      <c r="H19" s="8"/>
      <c r="I19" s="19" t="s">
        <v>537</v>
      </c>
      <c r="J19" s="20" t="s">
        <v>18</v>
      </c>
      <c r="K19" s="7"/>
      <c r="L19" s="8"/>
      <c r="M19" s="7"/>
      <c r="N19" s="8"/>
      <c r="O19" s="225" t="s">
        <v>19</v>
      </c>
      <c r="P19" s="227" t="s">
        <v>497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222"/>
      <c r="B20" s="224"/>
      <c r="C20" s="7"/>
      <c r="D20" s="8"/>
      <c r="E20" s="7"/>
      <c r="F20" s="7"/>
      <c r="G20" s="145" t="s">
        <v>292</v>
      </c>
      <c r="H20" s="146" t="s">
        <v>15</v>
      </c>
      <c r="I20" s="145" t="s">
        <v>293</v>
      </c>
      <c r="J20" s="146" t="s">
        <v>15</v>
      </c>
      <c r="K20" s="7"/>
      <c r="L20" s="8"/>
      <c r="N20" s="8"/>
      <c r="O20" s="226"/>
      <c r="P20" s="228"/>
      <c r="Q20" s="73" t="s">
        <v>553</v>
      </c>
      <c r="R20" s="74" t="s">
        <v>16</v>
      </c>
      <c r="S20" s="73" t="s">
        <v>541</v>
      </c>
      <c r="T20" s="74" t="s">
        <v>16</v>
      </c>
      <c r="U20" s="7"/>
      <c r="V20" s="8"/>
      <c r="W20" s="7"/>
      <c r="X20" s="8"/>
    </row>
    <row r="21" spans="1:34" s="13" customFormat="1" ht="40.5" customHeight="1" x14ac:dyDescent="0.25">
      <c r="A21" s="221" t="s">
        <v>21</v>
      </c>
      <c r="B21" s="223" t="s">
        <v>498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225" t="s">
        <v>21</v>
      </c>
      <c r="P21" s="227" t="s">
        <v>498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222"/>
      <c r="B22" s="224"/>
      <c r="C22" s="7"/>
      <c r="D22" s="7"/>
      <c r="E22" s="19" t="s">
        <v>394</v>
      </c>
      <c r="F22" s="19" t="s">
        <v>18</v>
      </c>
      <c r="G22" s="7"/>
      <c r="H22" s="8"/>
      <c r="I22" s="69" t="s">
        <v>526</v>
      </c>
      <c r="J22" s="69" t="s">
        <v>18</v>
      </c>
      <c r="K22" s="7"/>
      <c r="L22" s="8"/>
      <c r="M22" s="7"/>
      <c r="N22" s="8"/>
      <c r="O22" s="226"/>
      <c r="P22" s="244"/>
      <c r="Q22" s="7"/>
      <c r="R22" s="8"/>
      <c r="S22" s="7"/>
      <c r="T22" s="8"/>
      <c r="U22" s="129"/>
      <c r="V22" s="12"/>
      <c r="W22" s="184" t="s">
        <v>479</v>
      </c>
      <c r="X22" s="200" t="s">
        <v>25</v>
      </c>
    </row>
    <row r="23" spans="1:34" s="13" customFormat="1" ht="45" customHeight="1" x14ac:dyDescent="0.25">
      <c r="A23" s="221" t="s">
        <v>23</v>
      </c>
      <c r="B23" s="223" t="s">
        <v>499</v>
      </c>
      <c r="C23" s="7"/>
      <c r="D23" s="8"/>
      <c r="E23" s="7"/>
      <c r="F23" s="8"/>
      <c r="G23" s="145" t="s">
        <v>411</v>
      </c>
      <c r="H23" s="146" t="s">
        <v>17</v>
      </c>
      <c r="I23" s="145" t="s">
        <v>432</v>
      </c>
      <c r="J23" s="146" t="s">
        <v>16</v>
      </c>
      <c r="K23" s="36" t="s">
        <v>518</v>
      </c>
      <c r="L23" s="32" t="s">
        <v>16</v>
      </c>
      <c r="M23" s="89"/>
      <c r="N23" s="8"/>
      <c r="O23" s="225" t="s">
        <v>23</v>
      </c>
      <c r="P23" s="227" t="s">
        <v>499</v>
      </c>
      <c r="Q23" s="182" t="s">
        <v>303</v>
      </c>
      <c r="R23" s="183" t="s">
        <v>25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222"/>
      <c r="B24" s="224"/>
      <c r="C24" s="19" t="s">
        <v>263</v>
      </c>
      <c r="D24" s="20" t="s">
        <v>17</v>
      </c>
      <c r="E24" s="19" t="s">
        <v>296</v>
      </c>
      <c r="F24" s="19" t="s">
        <v>16</v>
      </c>
      <c r="G24" s="36" t="s">
        <v>517</v>
      </c>
      <c r="H24" s="32" t="s">
        <v>18</v>
      </c>
      <c r="I24" s="7"/>
      <c r="J24" s="8"/>
      <c r="K24" s="145" t="s">
        <v>265</v>
      </c>
      <c r="L24" s="146" t="s">
        <v>18</v>
      </c>
      <c r="M24" s="7"/>
      <c r="N24" s="8"/>
      <c r="O24" s="226"/>
      <c r="P24" s="228"/>
      <c r="Q24" s="185"/>
      <c r="R24" s="186"/>
      <c r="S24" s="11"/>
      <c r="T24" s="12"/>
      <c r="U24" s="7"/>
      <c r="V24" s="8"/>
      <c r="W24" s="184" t="s">
        <v>480</v>
      </c>
      <c r="X24" s="200" t="s">
        <v>25</v>
      </c>
    </row>
    <row r="25" spans="1:34" s="13" customFormat="1" ht="44.25" customHeight="1" x14ac:dyDescent="0.25">
      <c r="A25" s="221" t="s">
        <v>26</v>
      </c>
      <c r="B25" s="223" t="s">
        <v>500</v>
      </c>
      <c r="C25" s="145" t="s">
        <v>309</v>
      </c>
      <c r="D25" s="146" t="s">
        <v>16</v>
      </c>
      <c r="E25" s="145" t="s">
        <v>279</v>
      </c>
      <c r="F25" s="146" t="s">
        <v>16</v>
      </c>
      <c r="G25" s="145" t="s">
        <v>462</v>
      </c>
      <c r="H25" s="146" t="s">
        <v>15</v>
      </c>
      <c r="I25" s="145" t="s">
        <v>76</v>
      </c>
      <c r="J25" s="146" t="s">
        <v>15</v>
      </c>
      <c r="K25" s="7"/>
      <c r="L25" s="8"/>
      <c r="M25" s="7" t="s">
        <v>34</v>
      </c>
      <c r="N25" s="8"/>
      <c r="O25" s="225" t="s">
        <v>26</v>
      </c>
      <c r="P25" s="227" t="s">
        <v>500</v>
      </c>
      <c r="Q25" s="148"/>
      <c r="R25" s="149"/>
      <c r="S25" s="149"/>
      <c r="T25" s="149"/>
      <c r="U25" s="7"/>
      <c r="V25" s="8"/>
      <c r="W25" s="184" t="s">
        <v>304</v>
      </c>
      <c r="X25" s="200" t="s">
        <v>25</v>
      </c>
    </row>
    <row r="26" spans="1:34" s="13" customFormat="1" ht="43.5" customHeight="1" x14ac:dyDescent="0.25">
      <c r="A26" s="222"/>
      <c r="B26" s="224"/>
      <c r="C26" s="7"/>
      <c r="D26" s="8"/>
      <c r="E26" s="7"/>
      <c r="F26" s="8"/>
      <c r="G26" s="19" t="s">
        <v>291</v>
      </c>
      <c r="H26" s="20" t="s">
        <v>17</v>
      </c>
      <c r="I26" s="73" t="s">
        <v>547</v>
      </c>
      <c r="J26" s="74" t="s">
        <v>18</v>
      </c>
      <c r="K26" s="7"/>
      <c r="L26" s="8"/>
      <c r="M26" s="7"/>
      <c r="N26" s="8"/>
      <c r="O26" s="226"/>
      <c r="P26" s="228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501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501</v>
      </c>
      <c r="Q27" s="182" t="s">
        <v>305</v>
      </c>
      <c r="R27" s="183" t="s">
        <v>25</v>
      </c>
      <c r="S27" s="18"/>
      <c r="T27" s="12"/>
      <c r="U27" s="7"/>
      <c r="V27" s="12"/>
      <c r="W27" s="187"/>
      <c r="X27" s="186"/>
    </row>
    <row r="28" spans="1:34" s="13" customFormat="1" ht="40.5" hidden="1" customHeight="1" x14ac:dyDescent="0.25">
      <c r="A28" s="180" t="s">
        <v>307</v>
      </c>
      <c r="B28" s="132" t="s">
        <v>448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81" t="s">
        <v>307</v>
      </c>
      <c r="P28" s="195" t="s">
        <v>448</v>
      </c>
      <c r="Q28" s="187"/>
      <c r="R28" s="186"/>
      <c r="S28" s="18"/>
      <c r="T28" s="12"/>
      <c r="U28" s="7"/>
      <c r="V28" s="12"/>
      <c r="W28" s="7"/>
      <c r="X28" s="8"/>
    </row>
    <row r="29" spans="1:34" ht="24.95" customHeight="1" x14ac:dyDescent="0.25">
      <c r="A29" s="231" t="s">
        <v>1</v>
      </c>
      <c r="B29" s="232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231" t="s">
        <v>1</v>
      </c>
      <c r="P29" s="232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233" t="s">
        <v>13</v>
      </c>
      <c r="B30" s="223" t="s">
        <v>502</v>
      </c>
      <c r="C30" s="11"/>
      <c r="D30" s="12"/>
      <c r="E30" s="11"/>
      <c r="F30" s="12"/>
      <c r="G30" s="11"/>
      <c r="H30" s="12"/>
      <c r="I30" s="69" t="s">
        <v>571</v>
      </c>
      <c r="J30" s="69" t="s">
        <v>16</v>
      </c>
      <c r="K30" s="7"/>
      <c r="L30" s="8"/>
      <c r="M30" s="7"/>
      <c r="N30" s="8"/>
      <c r="O30" s="225" t="s">
        <v>13</v>
      </c>
      <c r="P30" s="227" t="s">
        <v>502</v>
      </c>
      <c r="Q30" s="11"/>
      <c r="R30" s="12"/>
      <c r="S30" s="11"/>
      <c r="T30" s="12"/>
      <c r="U30" s="7"/>
      <c r="V30" s="8"/>
      <c r="W30" s="185"/>
      <c r="X30" s="186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234"/>
      <c r="B31" s="224"/>
      <c r="C31" s="7"/>
      <c r="D31" s="8"/>
      <c r="E31" s="7"/>
      <c r="F31" s="7"/>
      <c r="G31" s="19" t="s">
        <v>262</v>
      </c>
      <c r="H31" s="20" t="s">
        <v>17</v>
      </c>
      <c r="I31" s="19" t="s">
        <v>277</v>
      </c>
      <c r="J31" s="20" t="s">
        <v>18</v>
      </c>
      <c r="K31" s="7"/>
      <c r="L31" s="8"/>
      <c r="M31" s="7"/>
      <c r="N31" s="7"/>
      <c r="O31" s="226"/>
      <c r="P31" s="228"/>
      <c r="Q31" s="7"/>
      <c r="R31" s="12"/>
      <c r="S31" s="73" t="s">
        <v>550</v>
      </c>
      <c r="T31" s="74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233" t="s">
        <v>19</v>
      </c>
      <c r="B32" s="223" t="s">
        <v>503</v>
      </c>
      <c r="C32" s="7"/>
      <c r="D32" s="8"/>
      <c r="E32" s="7"/>
      <c r="F32" s="7"/>
      <c r="G32" s="69" t="s">
        <v>562</v>
      </c>
      <c r="H32" s="69" t="s">
        <v>17</v>
      </c>
      <c r="I32" s="11"/>
      <c r="J32" s="11"/>
      <c r="K32" s="7"/>
      <c r="L32" s="7"/>
      <c r="M32" s="7"/>
      <c r="N32" s="8"/>
      <c r="O32" s="225" t="s">
        <v>19</v>
      </c>
      <c r="P32" s="227" t="s">
        <v>503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234"/>
      <c r="B33" s="224"/>
      <c r="C33" s="7"/>
      <c r="D33" s="8"/>
      <c r="E33" s="19" t="s">
        <v>294</v>
      </c>
      <c r="F33" s="19" t="s">
        <v>17</v>
      </c>
      <c r="G33" s="73" t="s">
        <v>533</v>
      </c>
      <c r="H33" s="74" t="s">
        <v>15</v>
      </c>
      <c r="I33" s="19" t="s">
        <v>530</v>
      </c>
      <c r="J33" s="19" t="s">
        <v>18</v>
      </c>
      <c r="K33" s="19" t="s">
        <v>486</v>
      </c>
      <c r="L33" s="19" t="s">
        <v>16</v>
      </c>
      <c r="M33" s="7"/>
      <c r="N33" s="8"/>
      <c r="O33" s="230"/>
      <c r="P33" s="228"/>
      <c r="Q33" s="7"/>
      <c r="R33" s="8"/>
      <c r="S33" s="7"/>
      <c r="T33" s="8"/>
      <c r="U33" s="162" t="s">
        <v>405</v>
      </c>
      <c r="V33" s="163" t="s">
        <v>25</v>
      </c>
      <c r="W33" s="162" t="s">
        <v>551</v>
      </c>
      <c r="X33" s="163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233" t="s">
        <v>21</v>
      </c>
      <c r="B34" s="223" t="s">
        <v>504</v>
      </c>
      <c r="C34" s="145" t="s">
        <v>382</v>
      </c>
      <c r="D34" s="146" t="s">
        <v>15</v>
      </c>
      <c r="E34" s="7"/>
      <c r="F34" s="8"/>
      <c r="G34" s="145" t="s">
        <v>344</v>
      </c>
      <c r="H34" s="146" t="s">
        <v>16</v>
      </c>
      <c r="I34" s="36" t="s">
        <v>545</v>
      </c>
      <c r="J34" s="32" t="s">
        <v>16</v>
      </c>
      <c r="K34" s="245" t="s">
        <v>549</v>
      </c>
      <c r="L34" s="245" t="s">
        <v>25</v>
      </c>
      <c r="M34" s="149"/>
      <c r="N34" s="149"/>
      <c r="O34" s="225" t="s">
        <v>21</v>
      </c>
      <c r="P34" s="227" t="s">
        <v>504</v>
      </c>
      <c r="Q34" s="61"/>
      <c r="R34" s="59"/>
      <c r="S34" s="7"/>
      <c r="T34" s="8"/>
      <c r="U34" s="7"/>
      <c r="V34" s="8"/>
      <c r="W34" s="187"/>
      <c r="X34" s="192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242"/>
      <c r="B35" s="224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246"/>
      <c r="L35" s="246"/>
      <c r="M35" s="75"/>
      <c r="N35" s="7"/>
      <c r="O35" s="230"/>
      <c r="P35" s="244"/>
      <c r="Q35" s="11"/>
      <c r="R35" s="103"/>
      <c r="S35" s="7"/>
      <c r="T35" s="8"/>
      <c r="U35" s="7"/>
      <c r="V35" s="8"/>
      <c r="W35" s="187"/>
      <c r="X35" s="192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221" t="s">
        <v>23</v>
      </c>
      <c r="B36" s="223" t="s">
        <v>505</v>
      </c>
      <c r="C36" s="36" t="s">
        <v>521</v>
      </c>
      <c r="D36" s="32" t="s">
        <v>16</v>
      </c>
      <c r="E36" s="69" t="s">
        <v>564</v>
      </c>
      <c r="F36" s="69" t="s">
        <v>16</v>
      </c>
      <c r="G36" s="7"/>
      <c r="H36" s="7"/>
      <c r="I36" s="7"/>
      <c r="J36" s="8"/>
      <c r="K36" s="7"/>
      <c r="L36" s="8"/>
      <c r="M36" s="7"/>
      <c r="N36" s="8"/>
      <c r="O36" s="225" t="s">
        <v>23</v>
      </c>
      <c r="P36" s="227" t="s">
        <v>505</v>
      </c>
      <c r="Q36" s="182" t="s">
        <v>303</v>
      </c>
      <c r="R36" s="183" t="s">
        <v>25</v>
      </c>
      <c r="S36" s="7"/>
      <c r="T36" s="8"/>
      <c r="U36" s="149"/>
      <c r="V36" s="149"/>
      <c r="W36" s="187"/>
      <c r="X36" s="192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229"/>
      <c r="B37" s="224"/>
      <c r="C37" s="19" t="s">
        <v>463</v>
      </c>
      <c r="D37" s="20" t="s">
        <v>15</v>
      </c>
      <c r="E37" s="19" t="s">
        <v>464</v>
      </c>
      <c r="F37" s="19" t="s">
        <v>15</v>
      </c>
      <c r="G37" s="69" t="s">
        <v>528</v>
      </c>
      <c r="H37" s="69" t="s">
        <v>18</v>
      </c>
      <c r="I37" s="69" t="s">
        <v>527</v>
      </c>
      <c r="J37" s="69" t="s">
        <v>18</v>
      </c>
      <c r="K37" s="7"/>
      <c r="L37" s="7"/>
      <c r="M37" s="7"/>
      <c r="N37" s="8"/>
      <c r="O37" s="226"/>
      <c r="P37" s="228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221" t="s">
        <v>26</v>
      </c>
      <c r="B38" s="223" t="s">
        <v>506</v>
      </c>
      <c r="C38" s="11"/>
      <c r="D38" s="11"/>
      <c r="E38" s="69" t="s">
        <v>565</v>
      </c>
      <c r="F38" s="69" t="s">
        <v>18</v>
      </c>
      <c r="G38" s="7"/>
      <c r="H38" s="8"/>
      <c r="I38" s="19" t="s">
        <v>288</v>
      </c>
      <c r="J38" s="19" t="s">
        <v>15</v>
      </c>
      <c r="K38" s="7"/>
      <c r="L38" s="7"/>
      <c r="M38" s="93"/>
      <c r="N38" s="8"/>
      <c r="O38" s="225" t="s">
        <v>26</v>
      </c>
      <c r="P38" s="227" t="s">
        <v>506</v>
      </c>
      <c r="Q38" s="14"/>
      <c r="R38" s="8"/>
      <c r="S38" s="7"/>
      <c r="T38" s="8"/>
      <c r="U38" s="11"/>
      <c r="V38" s="12"/>
      <c r="W38" s="184" t="s">
        <v>304</v>
      </c>
      <c r="X38" s="200" t="s">
        <v>25</v>
      </c>
      <c r="AH38"/>
    </row>
    <row r="39" spans="1:34" s="13" customFormat="1" ht="41.25" customHeight="1" x14ac:dyDescent="0.25">
      <c r="A39" s="222"/>
      <c r="B39" s="224"/>
      <c r="C39" s="145" t="s">
        <v>410</v>
      </c>
      <c r="D39" s="146" t="s">
        <v>17</v>
      </c>
      <c r="E39" s="36" t="s">
        <v>520</v>
      </c>
      <c r="F39" s="32" t="s">
        <v>17</v>
      </c>
      <c r="G39" s="7"/>
      <c r="H39" s="8"/>
      <c r="I39" s="145" t="s">
        <v>313</v>
      </c>
      <c r="J39" s="146" t="s">
        <v>18</v>
      </c>
      <c r="K39" s="145" t="s">
        <v>519</v>
      </c>
      <c r="L39" s="146" t="s">
        <v>18</v>
      </c>
      <c r="M39" s="166"/>
      <c r="N39" s="159"/>
      <c r="O39" s="226"/>
      <c r="P39" s="228"/>
      <c r="Q39" s="7"/>
      <c r="R39" s="8"/>
      <c r="S39" s="7"/>
      <c r="T39" s="8"/>
      <c r="U39" s="7"/>
      <c r="V39" s="8"/>
      <c r="W39" s="187"/>
      <c r="X39" s="192"/>
      <c r="AH39"/>
    </row>
    <row r="40" spans="1:34" s="13" customFormat="1" ht="40.5" customHeight="1" x14ac:dyDescent="0.25">
      <c r="A40" s="180" t="s">
        <v>28</v>
      </c>
      <c r="B40" s="35" t="s">
        <v>507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81" t="s">
        <v>28</v>
      </c>
      <c r="P40" s="10" t="s">
        <v>507</v>
      </c>
      <c r="Q40" s="182" t="s">
        <v>305</v>
      </c>
      <c r="R40" s="183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80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81" t="s">
        <v>307</v>
      </c>
      <c r="P41" s="10" t="s">
        <v>27</v>
      </c>
      <c r="Q41" s="187"/>
      <c r="R41" s="186"/>
      <c r="S41" s="14"/>
      <c r="T41" s="8"/>
      <c r="U41" s="21"/>
      <c r="V41" s="8"/>
      <c r="W41" s="11"/>
      <c r="X41" s="8"/>
    </row>
    <row r="42" spans="1:34" ht="24.95" customHeight="1" x14ac:dyDescent="0.25">
      <c r="A42" s="231" t="s">
        <v>1</v>
      </c>
      <c r="B42" s="232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231" t="s">
        <v>1</v>
      </c>
      <c r="P42" s="232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221" t="s">
        <v>13</v>
      </c>
      <c r="B43" s="223" t="s">
        <v>508</v>
      </c>
      <c r="C43" s="11"/>
      <c r="D43" s="12"/>
      <c r="E43" s="11"/>
      <c r="F43" s="12"/>
      <c r="G43" s="69" t="s">
        <v>563</v>
      </c>
      <c r="H43" s="69" t="s">
        <v>17</v>
      </c>
      <c r="I43" s="16" t="s">
        <v>537</v>
      </c>
      <c r="J43" s="16" t="s">
        <v>18</v>
      </c>
      <c r="K43" s="7"/>
      <c r="L43" s="8"/>
      <c r="M43" s="8"/>
      <c r="N43" s="8"/>
      <c r="O43" s="225" t="s">
        <v>13</v>
      </c>
      <c r="P43" s="227" t="s">
        <v>508</v>
      </c>
      <c r="Q43" s="149"/>
      <c r="R43" s="14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222"/>
      <c r="B44" s="224"/>
      <c r="C44" s="7"/>
      <c r="D44" s="8"/>
      <c r="E44" s="69" t="s">
        <v>525</v>
      </c>
      <c r="F44" s="69" t="s">
        <v>17</v>
      </c>
      <c r="G44" s="11"/>
      <c r="H44" s="11"/>
      <c r="I44" s="19" t="s">
        <v>416</v>
      </c>
      <c r="J44" s="20" t="s">
        <v>15</v>
      </c>
      <c r="K44" s="7"/>
      <c r="L44" s="8"/>
      <c r="M44" s="7"/>
      <c r="N44" s="8"/>
      <c r="O44" s="226"/>
      <c r="P44" s="228"/>
      <c r="Q44" s="7"/>
      <c r="R44" s="8"/>
      <c r="S44" s="7"/>
      <c r="T44" s="8"/>
      <c r="U44" s="7"/>
      <c r="V44" s="8"/>
      <c r="W44" s="162" t="s">
        <v>489</v>
      </c>
      <c r="X44" s="163" t="s">
        <v>25</v>
      </c>
    </row>
    <row r="45" spans="1:34" s="13" customFormat="1" ht="46.5" customHeight="1" x14ac:dyDescent="0.25">
      <c r="A45" s="221" t="s">
        <v>19</v>
      </c>
      <c r="B45" s="223" t="s">
        <v>509</v>
      </c>
      <c r="C45" s="69" t="s">
        <v>523</v>
      </c>
      <c r="D45" s="69" t="s">
        <v>17</v>
      </c>
      <c r="E45" s="69" t="s">
        <v>524</v>
      </c>
      <c r="F45" s="69" t="s">
        <v>17</v>
      </c>
      <c r="G45" s="7"/>
      <c r="H45" s="8"/>
      <c r="I45" s="7"/>
      <c r="J45" s="8"/>
      <c r="K45" s="145" t="s">
        <v>265</v>
      </c>
      <c r="L45" s="146" t="s">
        <v>18</v>
      </c>
      <c r="M45" s="7"/>
      <c r="N45" s="8"/>
      <c r="O45" s="225" t="s">
        <v>19</v>
      </c>
      <c r="P45" s="227" t="s">
        <v>509</v>
      </c>
      <c r="Q45" s="14"/>
      <c r="R45" s="8"/>
      <c r="S45" s="11"/>
      <c r="T45" s="12"/>
      <c r="U45" s="149"/>
      <c r="V45" s="149"/>
      <c r="W45" s="149"/>
      <c r="X45" s="149"/>
    </row>
    <row r="46" spans="1:34" s="13" customFormat="1" ht="46.5" customHeight="1" x14ac:dyDescent="0.25">
      <c r="A46" s="229"/>
      <c r="B46" s="224"/>
      <c r="C46" s="7"/>
      <c r="D46" s="8"/>
      <c r="E46" s="7"/>
      <c r="F46" s="7"/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230"/>
      <c r="P46" s="228"/>
      <c r="Q46" s="162" t="s">
        <v>558</v>
      </c>
      <c r="R46" s="163" t="s">
        <v>16</v>
      </c>
      <c r="S46" s="162" t="s">
        <v>540</v>
      </c>
      <c r="T46" s="163" t="s">
        <v>16</v>
      </c>
      <c r="U46" s="7"/>
      <c r="V46" s="119"/>
      <c r="W46" s="162" t="s">
        <v>552</v>
      </c>
      <c r="X46" s="163" t="s">
        <v>25</v>
      </c>
    </row>
    <row r="47" spans="1:34" s="13" customFormat="1" ht="43.5" customHeight="1" x14ac:dyDescent="0.25">
      <c r="A47" s="221" t="s">
        <v>21</v>
      </c>
      <c r="B47" s="223" t="s">
        <v>510</v>
      </c>
      <c r="C47" s="7"/>
      <c r="D47" s="8"/>
      <c r="E47" s="7"/>
      <c r="F47" s="8"/>
      <c r="G47" s="145" t="s">
        <v>411</v>
      </c>
      <c r="H47" s="146" t="s">
        <v>17</v>
      </c>
      <c r="I47" s="145" t="s">
        <v>432</v>
      </c>
      <c r="J47" s="146" t="s">
        <v>16</v>
      </c>
      <c r="K47" s="145" t="s">
        <v>518</v>
      </c>
      <c r="L47" s="146" t="s">
        <v>16</v>
      </c>
      <c r="M47" s="7"/>
      <c r="N47" s="8"/>
      <c r="O47" s="225" t="s">
        <v>21</v>
      </c>
      <c r="P47" s="227" t="s">
        <v>510</v>
      </c>
      <c r="Q47" s="7"/>
      <c r="R47" s="8"/>
      <c r="S47" s="7"/>
      <c r="T47" s="8"/>
      <c r="U47" s="7"/>
      <c r="V47" s="103"/>
      <c r="W47" s="187"/>
      <c r="X47" s="192"/>
    </row>
    <row r="48" spans="1:34" s="13" customFormat="1" ht="43.5" customHeight="1" x14ac:dyDescent="0.25">
      <c r="A48" s="229"/>
      <c r="B48" s="224"/>
      <c r="C48" s="7"/>
      <c r="D48" s="8"/>
      <c r="E48" s="7"/>
      <c r="F48" s="8"/>
      <c r="G48" s="11"/>
      <c r="H48" s="11"/>
      <c r="I48" s="69" t="s">
        <v>526</v>
      </c>
      <c r="J48" s="69" t="s">
        <v>18</v>
      </c>
      <c r="K48" s="73" t="s">
        <v>548</v>
      </c>
      <c r="L48" s="74" t="s">
        <v>25</v>
      </c>
      <c r="M48" s="7"/>
      <c r="N48" s="8"/>
      <c r="O48" s="230"/>
      <c r="P48" s="244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221" t="s">
        <v>23</v>
      </c>
      <c r="B49" s="223" t="s">
        <v>511</v>
      </c>
      <c r="C49" s="7"/>
      <c r="D49" s="8"/>
      <c r="E49" s="7"/>
      <c r="F49" s="8"/>
      <c r="G49" s="145" t="s">
        <v>293</v>
      </c>
      <c r="H49" s="146" t="s">
        <v>15</v>
      </c>
      <c r="I49" s="145" t="s">
        <v>462</v>
      </c>
      <c r="J49" s="146" t="s">
        <v>15</v>
      </c>
      <c r="K49" s="7"/>
      <c r="L49" s="8"/>
      <c r="M49" s="7"/>
      <c r="O49" s="225" t="s">
        <v>23</v>
      </c>
      <c r="P49" s="227" t="s">
        <v>511</v>
      </c>
      <c r="Q49" s="182" t="s">
        <v>303</v>
      </c>
      <c r="R49" s="183" t="s">
        <v>25</v>
      </c>
      <c r="S49" s="11"/>
      <c r="T49" s="8"/>
      <c r="U49" s="7"/>
      <c r="V49" s="119"/>
      <c r="W49" s="187"/>
      <c r="X49" s="192"/>
    </row>
    <row r="50" spans="1:24" s="13" customFormat="1" ht="40.5" customHeight="1" x14ac:dyDescent="0.25">
      <c r="A50" s="222"/>
      <c r="B50" s="224"/>
      <c r="C50" s="16" t="s">
        <v>345</v>
      </c>
      <c r="D50" s="16" t="s">
        <v>18</v>
      </c>
      <c r="E50" s="19" t="s">
        <v>296</v>
      </c>
      <c r="F50" s="20" t="s">
        <v>16</v>
      </c>
      <c r="G50" s="7"/>
      <c r="H50" s="7"/>
      <c r="I50" s="36" t="s">
        <v>546</v>
      </c>
      <c r="J50" s="36" t="s">
        <v>561</v>
      </c>
      <c r="K50" s="7"/>
      <c r="L50" s="8"/>
      <c r="M50" s="89"/>
      <c r="N50" s="8"/>
      <c r="O50" s="226"/>
      <c r="P50" s="228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221" t="s">
        <v>26</v>
      </c>
      <c r="B51" s="223" t="s">
        <v>512</v>
      </c>
      <c r="C51" s="145" t="s">
        <v>279</v>
      </c>
      <c r="D51" s="146" t="s">
        <v>16</v>
      </c>
      <c r="E51" s="145" t="s">
        <v>309</v>
      </c>
      <c r="F51" s="146" t="s">
        <v>16</v>
      </c>
      <c r="G51" s="7"/>
      <c r="H51" s="8"/>
      <c r="I51" s="145" t="s">
        <v>292</v>
      </c>
      <c r="J51" s="146" t="s">
        <v>15</v>
      </c>
      <c r="L51" s="8"/>
      <c r="M51" s="7"/>
      <c r="N51" s="7"/>
      <c r="O51" s="225" t="s">
        <v>26</v>
      </c>
      <c r="P51" s="227" t="s">
        <v>512</v>
      </c>
      <c r="Q51" s="7"/>
      <c r="R51" s="8"/>
      <c r="S51" s="149"/>
      <c r="T51" s="149"/>
      <c r="U51" s="7"/>
      <c r="V51" s="119"/>
      <c r="W51" s="184" t="s">
        <v>304</v>
      </c>
      <c r="X51" s="200" t="s">
        <v>25</v>
      </c>
    </row>
    <row r="52" spans="1:24" s="13" customFormat="1" ht="45" customHeight="1" x14ac:dyDescent="0.25">
      <c r="A52" s="222"/>
      <c r="B52" s="224"/>
      <c r="C52" s="11"/>
      <c r="D52" s="11"/>
      <c r="E52" s="69" t="s">
        <v>566</v>
      </c>
      <c r="F52" s="69" t="s">
        <v>17</v>
      </c>
      <c r="G52" s="19" t="s">
        <v>291</v>
      </c>
      <c r="H52" s="20" t="s">
        <v>17</v>
      </c>
      <c r="I52" s="19" t="s">
        <v>517</v>
      </c>
      <c r="J52" s="19" t="s">
        <v>561</v>
      </c>
      <c r="K52" s="7"/>
      <c r="L52" s="8"/>
      <c r="M52" s="7"/>
      <c r="N52" s="8"/>
      <c r="O52" s="226"/>
      <c r="P52" s="228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80" t="s">
        <v>28</v>
      </c>
      <c r="B53" s="98" t="s">
        <v>513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81" t="s">
        <v>28</v>
      </c>
      <c r="P53" s="10" t="s">
        <v>513</v>
      </c>
      <c r="Q53" s="182" t="s">
        <v>305</v>
      </c>
      <c r="R53" s="183" t="s">
        <v>25</v>
      </c>
      <c r="S53" s="11"/>
      <c r="T53" s="8"/>
      <c r="U53" s="106"/>
      <c r="V53" s="160"/>
      <c r="W53" s="187"/>
      <c r="X53" s="192"/>
    </row>
    <row r="54" spans="1:24" s="13" customFormat="1" ht="42.75" hidden="1" customHeight="1" x14ac:dyDescent="0.25">
      <c r="A54" s="180" t="s">
        <v>307</v>
      </c>
      <c r="B54" s="98" t="s">
        <v>461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81" t="s">
        <v>307</v>
      </c>
      <c r="P54" s="97" t="s">
        <v>461</v>
      </c>
      <c r="Q54" s="187"/>
      <c r="R54" s="186"/>
      <c r="S54" s="11"/>
      <c r="T54" s="8"/>
      <c r="U54" s="106"/>
      <c r="V54" s="160"/>
      <c r="W54" s="187"/>
      <c r="X54" s="192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14</v>
      </c>
      <c r="L55" s="26">
        <f>2*(COUNTIF($M$4:$N$15,"TRANG")+COUNTIF(K4:L15,"TRANG"))</f>
        <v>0</v>
      </c>
      <c r="M55" s="26">
        <f>2*(COUNTIF($C$4:$J$15,"TRANG")+COUNTIF($Q$4:$X$15,"TRANG")-COUNTIF(I15:L15,"TRANG"))</f>
        <v>14</v>
      </c>
      <c r="N55" s="26">
        <f>2*(COUNTIF($M$4:$N$15,"TRANG")+COUNTIF(K4:L15,"TRANG"))</f>
        <v>0</v>
      </c>
      <c r="O55" s="216">
        <f>SUM(M55:N55)</f>
        <v>14</v>
      </c>
      <c r="P55" s="216"/>
      <c r="Q55" s="72" t="s">
        <v>52</v>
      </c>
      <c r="R55" s="26">
        <f t="shared" ref="R55:S59" si="0">M55+M61+M67+M74</f>
        <v>46</v>
      </c>
      <c r="S55" s="26">
        <f t="shared" si="0"/>
        <v>2</v>
      </c>
      <c r="T55" s="26">
        <f>SUM(R55:S55)</f>
        <v>48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10</v>
      </c>
      <c r="L56" s="29">
        <f>2*(COUNTIF($M$4:$N$15,"UYÊN")+COUNTIF(K4:L15,"UYÊN"))</f>
        <v>0</v>
      </c>
      <c r="M56" s="29">
        <f>2*(COUNTIF($C$4:$J$15,"UYÊN")+COUNTIF($Q$4:$X$15,"UYÊN")-COUNTIF(I15:L15,"UYÊN"))</f>
        <v>10</v>
      </c>
      <c r="N56" s="29">
        <f>2*(COUNTIF($M$4:$N$15,"UYÊN")+COUNTIF(K4:L15,"UYÊN"))</f>
        <v>0</v>
      </c>
      <c r="O56" s="217">
        <f>SUM(M56:N56)</f>
        <v>10</v>
      </c>
      <c r="P56" s="217"/>
      <c r="Q56" s="47" t="s">
        <v>53</v>
      </c>
      <c r="R56" s="29">
        <f t="shared" si="0"/>
        <v>48</v>
      </c>
      <c r="S56" s="29">
        <f t="shared" si="0"/>
        <v>0</v>
      </c>
      <c r="T56" s="29">
        <f>SUM(R56:S56)</f>
        <v>48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14</v>
      </c>
      <c r="L57" s="20">
        <f>2*(COUNTIF($M$4:$N$15,"NHU")+COUNTIF(K4:L15,"NHU"))</f>
        <v>0</v>
      </c>
      <c r="M57" s="20">
        <f>2*(COUNTIF($C$4:$J$15,"NHU")+COUNTIF($Q$4:$X$15,"NHU")-COUNTIF(I15:L15,"NHU"))</f>
        <v>14</v>
      </c>
      <c r="N57" s="20">
        <f>2*(COUNTIF($M$4:$N$15,"NHU")+COUNTIF(K4:L15,"NHU"))</f>
        <v>0</v>
      </c>
      <c r="O57" s="218">
        <f>SUM(M57:N57)</f>
        <v>14</v>
      </c>
      <c r="P57" s="218"/>
      <c r="Q57" s="48" t="s">
        <v>54</v>
      </c>
      <c r="R57" s="20">
        <f t="shared" si="0"/>
        <v>48</v>
      </c>
      <c r="S57" s="20">
        <f t="shared" si="0"/>
        <v>4</v>
      </c>
      <c r="T57" s="20">
        <f>SUM(R57:S57)</f>
        <v>52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10</v>
      </c>
      <c r="L58" s="15">
        <f>2*(COUNTIF($M$4:$N$15,"NGUYÊN")+COUNTIF(K3:L13,"NGUYÊN"))</f>
        <v>2</v>
      </c>
      <c r="M58" s="15">
        <f>2*(COUNTIF($C$4:$J$15,"NGUYÊN")+COUNTIF($Q$4:$X$15,"NGUYÊN")-COUNTIF(I15:L15,"NGUYÊN"))</f>
        <v>10</v>
      </c>
      <c r="N58" s="15">
        <f>2*(COUNTIF($M$4:$N$15,"NGUYÊN")+COUNTIF(K3:L13,"NGUYÊN"))</f>
        <v>2</v>
      </c>
      <c r="O58" s="219">
        <f>SUM(M58:N58)</f>
        <v>12</v>
      </c>
      <c r="P58" s="219"/>
      <c r="Q58" s="49" t="s">
        <v>55</v>
      </c>
      <c r="R58" s="15">
        <f t="shared" si="0"/>
        <v>38</v>
      </c>
      <c r="S58" s="15">
        <f t="shared" si="0"/>
        <v>8</v>
      </c>
      <c r="T58" s="15">
        <f>SUM(R58:S58)</f>
        <v>46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214">
        <f>SUM(M59:N59)</f>
        <v>8</v>
      </c>
      <c r="P59" s="214"/>
      <c r="Q59" s="41" t="s">
        <v>56</v>
      </c>
      <c r="R59" s="41">
        <f t="shared" si="0"/>
        <v>42</v>
      </c>
      <c r="S59" s="41">
        <f t="shared" si="0"/>
        <v>8</v>
      </c>
      <c r="T59" s="41">
        <f>SUM(R59:S59)</f>
        <v>50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215" t="s">
        <v>50</v>
      </c>
      <c r="P60" s="215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10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10</v>
      </c>
      <c r="N61" s="26">
        <f>2*(COUNTIF($M$17:$N$28,"TRANG")+COUNTIF(K17:L28,"TRANG"))</f>
        <v>2</v>
      </c>
      <c r="O61" s="216">
        <f>SUM(M61:N61)</f>
        <v>12</v>
      </c>
      <c r="P61" s="216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12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12</v>
      </c>
      <c r="N62" s="29">
        <f>2*(COUNTIF($M$17:$N$28,"UYÊN")+COUNTIF(K17:L28,"UYÊN"))</f>
        <v>0</v>
      </c>
      <c r="O62" s="217">
        <f>SUM(M62:N62)</f>
        <v>12</v>
      </c>
      <c r="P62" s="217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14</v>
      </c>
      <c r="L63" s="20">
        <f>2*(COUNTIF($M$17:$N$28,"TUẤN")+COUNTIF(K17:L28,"TUẤN"))</f>
        <v>0</v>
      </c>
      <c r="M63" s="48">
        <f>2*(COUNTIF($C$17:$J$28,"NHU")+COUNTIF($Q$17:$X$28,"NHU")-COUNTIF(I29:L31,"NHU"))</f>
        <v>14</v>
      </c>
      <c r="N63" s="20">
        <f>2*(COUNTIF($M$17:$N$28,"NHU")+COUNTIF(K17:L28,"NHU"))</f>
        <v>0</v>
      </c>
      <c r="O63" s="218">
        <f>SUM(M63:N63)</f>
        <v>14</v>
      </c>
      <c r="P63" s="218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8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10</v>
      </c>
      <c r="N64" s="15">
        <f>2*(COUNTIF($M$17:$N$28,"NGUYÊN")+COUNTIF(K16:L26,"NGUYÊN"))</f>
        <v>2</v>
      </c>
      <c r="O64" s="219">
        <f>SUM(M64:N64)</f>
        <v>12</v>
      </c>
      <c r="P64" s="219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2</v>
      </c>
      <c r="M65" s="71">
        <f>2*(COUNTIF($C$17:$J$28,"DÂN")+COUNTIF($Q$17:$X$28,"DÂN")-COUNTIF(I32:L33,"DÂN"))</f>
        <v>12</v>
      </c>
      <c r="N65" s="41">
        <f>2*(COUNTIF($M$17:$N$28,"DÂN")+COUNTIF(K17:L28,"DÂN"))</f>
        <v>2</v>
      </c>
      <c r="O65" s="214">
        <f>SUM(M65:N65)</f>
        <v>14</v>
      </c>
      <c r="P65" s="214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215" t="s">
        <v>50</v>
      </c>
      <c r="P66" s="215"/>
      <c r="T66" s="94"/>
    </row>
    <row r="67" spans="1:20" ht="29.25" customHeight="1" x14ac:dyDescent="0.25">
      <c r="G67" s="220"/>
      <c r="I67" s="24" t="s">
        <v>52</v>
      </c>
      <c r="J67" s="25"/>
      <c r="K67" s="26">
        <f>2*(COUNTIF($C$30:$J$41,"TRANG")+COUNTIF($Q$30:$X$41,"TRANG")-COUNTIF($G$41:$J$41,"TRANG"))</f>
        <v>12</v>
      </c>
      <c r="L67" s="26">
        <f>2*(COUNTIF($M$30:$N$41,"TRANG")+COUNTIF(K31:L41,"TRANG"))</f>
        <v>0</v>
      </c>
      <c r="M67" s="26">
        <f>2*(COUNTIF($C$30:$J$41,"TRANG")+COUNTIF($Q$30:$X$41,"TRANG")-COUNTIF($G$41:$J$41,"TRANG"))</f>
        <v>12</v>
      </c>
      <c r="N67" s="26">
        <f>2*(COUNTIF($M$30:$N$41,"TRANG")+COUNTIF(K31:L41,"TRANG"))</f>
        <v>0</v>
      </c>
      <c r="O67" s="216">
        <f>SUM(M67:N67)</f>
        <v>12</v>
      </c>
      <c r="P67" s="216"/>
      <c r="T67" s="94"/>
    </row>
    <row r="68" spans="1:20" ht="29.25" customHeight="1" x14ac:dyDescent="0.25">
      <c r="G68" s="220"/>
      <c r="I68" s="27" t="s">
        <v>53</v>
      </c>
      <c r="J68" s="28"/>
      <c r="K68" s="29">
        <f>2*(COUNTIF($C$30:$J$41,"UYÊN")+COUNTIF($Q$30:$X$41,"UYÊN")-COUNTIF($G$41:$J$41,"UYÊN"))</f>
        <v>12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12</v>
      </c>
      <c r="N68" s="29">
        <f>2*(COUNTIF($M$30:$N$41,"UYÊN")+COUNTIF(K31:L41,"UYÊN"))</f>
        <v>0</v>
      </c>
      <c r="O68" s="217">
        <f>SUM(M68:N68)</f>
        <v>12</v>
      </c>
      <c r="P68" s="217"/>
      <c r="T68" s="94"/>
    </row>
    <row r="69" spans="1:20" ht="29.25" customHeight="1" x14ac:dyDescent="0.25">
      <c r="G69" s="220"/>
      <c r="I69" s="37" t="s">
        <v>54</v>
      </c>
      <c r="J69" s="38"/>
      <c r="K69" s="20">
        <f>2*(COUNTIF($C$30:$J$41,"NHU")+COUNTIF($Q$30:$X$41,"NHU")-COUNTIF($G$41:$J$41,"NHU"))</f>
        <v>10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10</v>
      </c>
      <c r="N69" s="20">
        <f>2*(COUNTIF($M$30:$N$41,"NHU")+COUNTIF(K31:L41,"NHU"))</f>
        <v>2</v>
      </c>
      <c r="O69" s="218">
        <f>SUM(M69:N69)</f>
        <v>12</v>
      </c>
      <c r="P69" s="218"/>
      <c r="T69" s="94"/>
    </row>
    <row r="70" spans="1:20" ht="29.25" customHeight="1" x14ac:dyDescent="0.25">
      <c r="G70" s="220"/>
      <c r="I70" s="30" t="s">
        <v>55</v>
      </c>
      <c r="J70" s="31"/>
      <c r="K70" s="15">
        <f>2*(COUNTIF($C$30:$J$41,"NGUYÊN")+COUNTIF($Q$30:$X$41,"NGUYÊN")-COUNTIF($G$41:$J$41,"NGUYÊN"))</f>
        <v>12</v>
      </c>
      <c r="L70" s="15">
        <f>2*(COUNTIF($M$30:$N$41,"NGUYÊN")+COUNTIF(K29:L39,"NGUYÊN"))</f>
        <v>2</v>
      </c>
      <c r="M70" s="15">
        <f>2*(COUNTIF($C$30:$J$41,"NGUYÊN")+COUNTIF($Q$30:$X$41,"NGUYÊN")-COUNTIF($G$41:$J$41,"NGUYÊN"))</f>
        <v>12</v>
      </c>
      <c r="N70" s="15">
        <f>2*(COUNTIF($M$30:$N$41,"NGUYÊN")+COUNTIF(K29:L39,"NGUYÊN"))</f>
        <v>2</v>
      </c>
      <c r="O70" s="219">
        <f>SUM(M70:N70)</f>
        <v>14</v>
      </c>
      <c r="P70" s="219"/>
      <c r="T70" s="94"/>
    </row>
    <row r="71" spans="1:20" ht="29.25" customHeight="1" x14ac:dyDescent="0.25">
      <c r="G71" s="220"/>
      <c r="I71" s="39" t="s">
        <v>56</v>
      </c>
      <c r="J71" s="40"/>
      <c r="K71" s="41">
        <f>2*(COUNTIF($C$30:$J$41,"DÂN")+COUNTIF($Q$30:$X$41,"DÂN")-COUNTIF($G$41:$J$41,"DÂN"))</f>
        <v>12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12</v>
      </c>
      <c r="N71" s="41">
        <f>2*(COUNTIF($M$30:$N$41,"DÂN")+COUNTIF(K31:L41,"DÂN"))</f>
        <v>2</v>
      </c>
      <c r="O71" s="214">
        <f>SUM(M71:N71)</f>
        <v>14</v>
      </c>
      <c r="P71" s="214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215" t="s">
        <v>50</v>
      </c>
      <c r="P72" s="215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215" t="s">
        <v>50</v>
      </c>
      <c r="P73" s="215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10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10</v>
      </c>
      <c r="N74" s="26">
        <f>2*(COUNTIF($M$43:$N$54,"TRANG")+COUNTIF(K43:L54,"TRANG"))</f>
        <v>0</v>
      </c>
      <c r="O74" s="216">
        <f>SUM(M74:N74)</f>
        <v>10</v>
      </c>
      <c r="P74" s="216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14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14</v>
      </c>
      <c r="N75" s="29">
        <f>2*(COUNTIF($M$43:$N$54,"UYÊN")+COUNTIF(K43:L54,"UYÊN"))</f>
        <v>0</v>
      </c>
      <c r="O75" s="217">
        <f>SUM(M75:N75)</f>
        <v>14</v>
      </c>
      <c r="P75" s="217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218">
        <f>SUM(M76:N76)</f>
        <v>12</v>
      </c>
      <c r="P76" s="218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6</v>
      </c>
      <c r="N77" s="15">
        <f>2*(COUNTIF($M$43:$N$54,"NGUYÊN")+COUNTIF(K42:L52,"NGUYÊN"))</f>
        <v>2</v>
      </c>
      <c r="O77" s="219">
        <f>SUM(M77:N77)</f>
        <v>8</v>
      </c>
      <c r="P77" s="219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214">
        <f>SUM(M78:N78)</f>
        <v>14</v>
      </c>
      <c r="P78" s="214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K34:K35"/>
    <mergeCell ref="L34:L35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251" t="s">
        <v>366</v>
      </c>
      <c r="C1" s="252"/>
      <c r="D1" s="252"/>
      <c r="E1" s="252"/>
      <c r="F1" s="252"/>
      <c r="G1" s="252"/>
      <c r="H1" s="252"/>
      <c r="I1" s="82"/>
    </row>
    <row r="2" spans="2:9" ht="36.75" customHeight="1" thickBot="1" x14ac:dyDescent="0.3">
      <c r="B2" s="154" t="s">
        <v>83</v>
      </c>
      <c r="C2" s="154" t="s">
        <v>1</v>
      </c>
      <c r="D2" s="154" t="s">
        <v>84</v>
      </c>
      <c r="E2" s="154" t="s">
        <v>85</v>
      </c>
      <c r="F2" s="154" t="s">
        <v>86</v>
      </c>
      <c r="G2" s="154" t="s">
        <v>87</v>
      </c>
      <c r="H2" s="154" t="s">
        <v>88</v>
      </c>
      <c r="I2" s="82"/>
    </row>
    <row r="3" spans="2:9" ht="57.75" customHeight="1" thickBot="1" x14ac:dyDescent="0.3">
      <c r="B3" s="188">
        <v>3</v>
      </c>
      <c r="C3" s="150" t="s">
        <v>351</v>
      </c>
      <c r="D3" s="167" t="s">
        <v>353</v>
      </c>
      <c r="E3" s="152" t="s">
        <v>89</v>
      </c>
      <c r="F3" s="167" t="s">
        <v>15</v>
      </c>
      <c r="G3" s="135" t="s">
        <v>92</v>
      </c>
      <c r="H3" s="153"/>
      <c r="I3" s="157">
        <v>2</v>
      </c>
    </row>
    <row r="4" spans="2:9" ht="52.5" customHeight="1" thickBot="1" x14ac:dyDescent="0.3">
      <c r="B4" s="175">
        <v>4</v>
      </c>
      <c r="C4" s="150" t="s">
        <v>354</v>
      </c>
      <c r="D4" s="174" t="s">
        <v>253</v>
      </c>
      <c r="E4" s="174" t="s">
        <v>89</v>
      </c>
      <c r="F4" s="174" t="s">
        <v>15</v>
      </c>
      <c r="G4" s="179" t="s">
        <v>92</v>
      </c>
      <c r="H4" s="179" t="s">
        <v>352</v>
      </c>
      <c r="I4" s="157">
        <v>2</v>
      </c>
    </row>
    <row r="5" spans="2:9" ht="52.5" customHeight="1" thickBot="1" x14ac:dyDescent="0.3">
      <c r="B5" s="253">
        <v>6</v>
      </c>
      <c r="C5" s="255" t="s">
        <v>355</v>
      </c>
      <c r="D5" s="167" t="s">
        <v>268</v>
      </c>
      <c r="E5" s="152" t="s">
        <v>93</v>
      </c>
      <c r="F5" s="167" t="s">
        <v>15</v>
      </c>
      <c r="G5" s="135" t="s">
        <v>90</v>
      </c>
      <c r="H5" s="153"/>
      <c r="I5" s="157">
        <v>2</v>
      </c>
    </row>
    <row r="6" spans="2:9" ht="52.5" customHeight="1" thickBot="1" x14ac:dyDescent="0.3">
      <c r="B6" s="254"/>
      <c r="C6" s="256"/>
      <c r="D6" s="151" t="s">
        <v>251</v>
      </c>
      <c r="E6" s="152" t="s">
        <v>89</v>
      </c>
      <c r="F6" s="167" t="s">
        <v>15</v>
      </c>
      <c r="G6" s="135" t="s">
        <v>90</v>
      </c>
      <c r="H6" s="167"/>
      <c r="I6" s="157">
        <v>2</v>
      </c>
    </row>
    <row r="7" spans="2:9" ht="52.5" customHeight="1" thickBot="1" x14ac:dyDescent="0.3">
      <c r="B7" s="175">
        <v>3</v>
      </c>
      <c r="C7" s="150" t="s">
        <v>356</v>
      </c>
      <c r="D7" s="151" t="s">
        <v>254</v>
      </c>
      <c r="E7" s="152" t="s">
        <v>89</v>
      </c>
      <c r="F7" s="167" t="s">
        <v>15</v>
      </c>
      <c r="G7" s="135" t="s">
        <v>92</v>
      </c>
      <c r="H7" s="167"/>
      <c r="I7" s="157">
        <v>2</v>
      </c>
    </row>
    <row r="8" spans="2:9" ht="52.5" customHeight="1" thickBot="1" x14ac:dyDescent="0.3">
      <c r="B8" s="175">
        <v>4</v>
      </c>
      <c r="C8" s="150" t="s">
        <v>357</v>
      </c>
      <c r="D8" s="151" t="s">
        <v>298</v>
      </c>
      <c r="E8" s="152" t="s">
        <v>89</v>
      </c>
      <c r="F8" s="167" t="s">
        <v>15</v>
      </c>
      <c r="G8" s="135" t="s">
        <v>90</v>
      </c>
      <c r="H8" s="167"/>
      <c r="I8" s="157">
        <v>2</v>
      </c>
    </row>
    <row r="9" spans="2:9" ht="52.5" customHeight="1" thickBot="1" x14ac:dyDescent="0.3">
      <c r="B9" s="175">
        <v>5</v>
      </c>
      <c r="C9" s="150" t="s">
        <v>358</v>
      </c>
      <c r="D9" s="151" t="s">
        <v>252</v>
      </c>
      <c r="E9" s="152" t="s">
        <v>91</v>
      </c>
      <c r="F9" s="167" t="s">
        <v>15</v>
      </c>
      <c r="G9" s="135" t="s">
        <v>90</v>
      </c>
      <c r="H9" s="167"/>
      <c r="I9" s="157">
        <v>2</v>
      </c>
    </row>
    <row r="10" spans="2:9" ht="52.5" customHeight="1" thickBot="1" x14ac:dyDescent="0.3">
      <c r="B10" s="175">
        <v>6</v>
      </c>
      <c r="C10" s="150" t="s">
        <v>359</v>
      </c>
      <c r="D10" s="151" t="s">
        <v>255</v>
      </c>
      <c r="E10" s="152" t="s">
        <v>89</v>
      </c>
      <c r="F10" s="167" t="s">
        <v>15</v>
      </c>
      <c r="G10" s="135" t="s">
        <v>90</v>
      </c>
      <c r="H10" s="167"/>
      <c r="I10" s="157">
        <v>2</v>
      </c>
    </row>
    <row r="11" spans="2:9" ht="52.5" customHeight="1" thickBot="1" x14ac:dyDescent="0.3">
      <c r="B11" s="253">
        <v>3</v>
      </c>
      <c r="C11" s="255" t="s">
        <v>360</v>
      </c>
      <c r="D11" s="151" t="s">
        <v>251</v>
      </c>
      <c r="E11" s="152" t="s">
        <v>93</v>
      </c>
      <c r="F11" s="167" t="s">
        <v>15</v>
      </c>
      <c r="G11" s="135" t="s">
        <v>90</v>
      </c>
      <c r="H11" s="152"/>
      <c r="I11" s="157">
        <v>2</v>
      </c>
    </row>
    <row r="12" spans="2:9" ht="52.5" customHeight="1" thickBot="1" x14ac:dyDescent="0.3">
      <c r="B12" s="254"/>
      <c r="C12" s="256"/>
      <c r="D12" s="151" t="s">
        <v>268</v>
      </c>
      <c r="E12" s="152" t="s">
        <v>89</v>
      </c>
      <c r="F12" s="167" t="s">
        <v>15</v>
      </c>
      <c r="G12" s="135" t="s">
        <v>90</v>
      </c>
      <c r="H12" s="153"/>
      <c r="I12" s="157">
        <v>2</v>
      </c>
    </row>
    <row r="13" spans="2:9" ht="52.5" customHeight="1" thickBot="1" x14ac:dyDescent="0.3">
      <c r="B13" s="175">
        <v>4</v>
      </c>
      <c r="C13" s="150" t="s">
        <v>361</v>
      </c>
      <c r="D13" s="151" t="s">
        <v>253</v>
      </c>
      <c r="E13" s="152" t="s">
        <v>89</v>
      </c>
      <c r="F13" s="167" t="s">
        <v>15</v>
      </c>
      <c r="G13" s="135" t="s">
        <v>92</v>
      </c>
      <c r="H13" s="153"/>
      <c r="I13" s="157">
        <v>2</v>
      </c>
    </row>
    <row r="14" spans="2:9" ht="52.5" customHeight="1" thickBot="1" x14ac:dyDescent="0.3">
      <c r="B14" s="175">
        <v>5</v>
      </c>
      <c r="C14" s="150" t="s">
        <v>362</v>
      </c>
      <c r="D14" s="151" t="s">
        <v>353</v>
      </c>
      <c r="E14" s="152" t="s">
        <v>89</v>
      </c>
      <c r="F14" s="167" t="s">
        <v>15</v>
      </c>
      <c r="G14" s="135" t="s">
        <v>92</v>
      </c>
      <c r="H14" s="153"/>
      <c r="I14" s="157">
        <v>2</v>
      </c>
    </row>
    <row r="15" spans="2:9" ht="52.5" customHeight="1" thickBot="1" x14ac:dyDescent="0.3">
      <c r="B15" s="175">
        <v>5</v>
      </c>
      <c r="C15" s="150" t="s">
        <v>363</v>
      </c>
      <c r="D15" s="151" t="s">
        <v>254</v>
      </c>
      <c r="E15" s="152" t="s">
        <v>89</v>
      </c>
      <c r="F15" s="167" t="s">
        <v>15</v>
      </c>
      <c r="G15" s="135" t="s">
        <v>92</v>
      </c>
      <c r="H15" s="167"/>
      <c r="I15" s="157">
        <v>2</v>
      </c>
    </row>
    <row r="16" spans="2:9" ht="52.5" customHeight="1" thickBot="1" x14ac:dyDescent="0.3">
      <c r="B16" s="253">
        <v>6</v>
      </c>
      <c r="C16" s="255" t="s">
        <v>364</v>
      </c>
      <c r="D16" s="151" t="s">
        <v>252</v>
      </c>
      <c r="E16" s="152" t="s">
        <v>93</v>
      </c>
      <c r="F16" s="167" t="s">
        <v>15</v>
      </c>
      <c r="G16" s="135" t="s">
        <v>90</v>
      </c>
      <c r="H16" s="153"/>
      <c r="I16" s="157">
        <v>2</v>
      </c>
    </row>
    <row r="17" spans="2:10" ht="52.5" customHeight="1" thickBot="1" x14ac:dyDescent="0.3">
      <c r="B17" s="257"/>
      <c r="C17" s="258"/>
      <c r="D17" s="151" t="s">
        <v>255</v>
      </c>
      <c r="E17" s="152" t="s">
        <v>89</v>
      </c>
      <c r="F17" s="167" t="s">
        <v>15</v>
      </c>
      <c r="G17" s="135" t="s">
        <v>90</v>
      </c>
      <c r="H17" s="153"/>
      <c r="I17" s="157">
        <v>2</v>
      </c>
    </row>
    <row r="18" spans="2:10" ht="52.5" customHeight="1" thickBot="1" x14ac:dyDescent="0.3">
      <c r="B18" s="254"/>
      <c r="C18" s="256"/>
      <c r="D18" s="151" t="s">
        <v>298</v>
      </c>
      <c r="E18" s="190" t="s">
        <v>365</v>
      </c>
      <c r="F18" s="167" t="s">
        <v>15</v>
      </c>
      <c r="G18" s="135" t="s">
        <v>90</v>
      </c>
      <c r="H18" s="153"/>
      <c r="I18" s="157">
        <v>2</v>
      </c>
    </row>
    <row r="19" spans="2:10" ht="69.75" customHeight="1" thickBot="1" x14ac:dyDescent="0.4">
      <c r="B19" s="247" t="s">
        <v>367</v>
      </c>
      <c r="C19" s="248"/>
      <c r="D19" s="249"/>
      <c r="E19" s="249"/>
      <c r="F19" s="249"/>
      <c r="G19" s="249"/>
      <c r="H19" s="250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278" t="s">
        <v>94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s="46" customFormat="1" ht="50.25" customHeight="1" x14ac:dyDescent="0.35">
      <c r="A2" s="280" t="str">
        <f>"Tuần "&amp;DAY(B4)&amp;"-"&amp;TEXT(B10,"DD/MM/YYYY")</f>
        <v>Tuần 29-05.04.2024</v>
      </c>
      <c r="B2" s="281"/>
      <c r="C2" s="281"/>
      <c r="D2" s="281"/>
      <c r="E2" s="282"/>
      <c r="F2" s="283" t="s">
        <v>95</v>
      </c>
      <c r="G2" s="284"/>
      <c r="H2" s="284"/>
      <c r="I2" s="284"/>
      <c r="J2" s="285"/>
    </row>
    <row r="3" spans="1:10" s="46" customFormat="1" ht="42" customHeight="1" x14ac:dyDescent="0.35">
      <c r="A3" s="42" t="s">
        <v>83</v>
      </c>
      <c r="B3" s="43" t="s">
        <v>1</v>
      </c>
      <c r="C3" s="44" t="s">
        <v>84</v>
      </c>
      <c r="D3" s="44" t="s">
        <v>85</v>
      </c>
      <c r="E3" s="44" t="s">
        <v>96</v>
      </c>
      <c r="F3" s="45" t="s">
        <v>83</v>
      </c>
      <c r="G3" s="43" t="s">
        <v>1</v>
      </c>
      <c r="H3" s="44" t="s">
        <v>84</v>
      </c>
      <c r="I3" s="112" t="s">
        <v>85</v>
      </c>
      <c r="J3" s="112" t="s">
        <v>96</v>
      </c>
    </row>
    <row r="4" spans="1:10" s="46" customFormat="1" ht="66.75" customHeight="1" x14ac:dyDescent="0.35">
      <c r="A4" s="63">
        <v>2</v>
      </c>
      <c r="B4" s="54" t="s">
        <v>97</v>
      </c>
      <c r="C4" s="55"/>
      <c r="D4" s="57"/>
      <c r="E4" s="58"/>
      <c r="F4" s="64">
        <v>2</v>
      </c>
      <c r="G4" s="54" t="s">
        <v>98</v>
      </c>
      <c r="I4" s="114"/>
      <c r="J4" s="111"/>
    </row>
    <row r="5" spans="1:10" s="65" customFormat="1" ht="66.75" customHeight="1" x14ac:dyDescent="0.35">
      <c r="A5" s="63">
        <v>3</v>
      </c>
      <c r="B5" s="54" t="s">
        <v>99</v>
      </c>
      <c r="C5" s="57"/>
      <c r="D5" s="57"/>
      <c r="E5" s="87"/>
      <c r="F5" s="64">
        <v>3</v>
      </c>
      <c r="G5" s="54" t="s">
        <v>100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293">
        <v>4</v>
      </c>
      <c r="G6" s="286" t="s">
        <v>101</v>
      </c>
      <c r="H6" s="100" t="s">
        <v>73</v>
      </c>
      <c r="I6" s="101" t="s">
        <v>102</v>
      </c>
      <c r="J6" s="102" t="s">
        <v>103</v>
      </c>
    </row>
    <row r="7" spans="1:10" s="65" customFormat="1" ht="66.75" customHeight="1" x14ac:dyDescent="0.35">
      <c r="A7" s="63">
        <v>4</v>
      </c>
      <c r="B7" s="54" t="s">
        <v>104</v>
      </c>
      <c r="C7" s="55"/>
      <c r="D7" s="57" t="s">
        <v>105</v>
      </c>
      <c r="E7" s="58" t="s">
        <v>103</v>
      </c>
      <c r="F7" s="294"/>
      <c r="G7" s="287"/>
      <c r="H7" s="100" t="s">
        <v>72</v>
      </c>
      <c r="I7" s="101" t="s">
        <v>106</v>
      </c>
      <c r="J7" s="102" t="s">
        <v>103</v>
      </c>
    </row>
    <row r="8" spans="1:10" s="65" customFormat="1" ht="60" customHeight="1" x14ac:dyDescent="0.35">
      <c r="A8" s="291">
        <v>5</v>
      </c>
      <c r="B8" s="286" t="s">
        <v>107</v>
      </c>
      <c r="C8" s="55"/>
      <c r="D8" s="57"/>
      <c r="E8" s="87"/>
      <c r="F8" s="293">
        <v>5</v>
      </c>
      <c r="G8" s="286" t="s">
        <v>108</v>
      </c>
      <c r="H8" s="55"/>
      <c r="I8" s="57"/>
      <c r="J8" s="58"/>
    </row>
    <row r="9" spans="1:10" s="65" customFormat="1" ht="60" customHeight="1" x14ac:dyDescent="0.35">
      <c r="A9" s="292"/>
      <c r="B9" s="287"/>
      <c r="C9" s="100"/>
      <c r="D9" s="101" t="s">
        <v>106</v>
      </c>
      <c r="E9" s="102" t="s">
        <v>103</v>
      </c>
      <c r="F9" s="294"/>
      <c r="G9" s="287"/>
      <c r="H9" s="55"/>
      <c r="I9" s="57"/>
      <c r="J9" s="58"/>
    </row>
    <row r="10" spans="1:10" s="65" customFormat="1" ht="56.25" customHeight="1" x14ac:dyDescent="0.35">
      <c r="A10" s="291">
        <v>6</v>
      </c>
      <c r="B10" s="286" t="s">
        <v>109</v>
      </c>
      <c r="C10" s="55"/>
      <c r="D10" s="57"/>
      <c r="E10" s="87"/>
      <c r="F10" s="293">
        <v>6</v>
      </c>
      <c r="G10" s="286" t="s">
        <v>110</v>
      </c>
      <c r="H10" s="55" t="s">
        <v>70</v>
      </c>
      <c r="I10" s="57" t="s">
        <v>106</v>
      </c>
      <c r="J10" s="87" t="s">
        <v>103</v>
      </c>
    </row>
    <row r="11" spans="1:10" s="65" customFormat="1" ht="56.25" customHeight="1" x14ac:dyDescent="0.35">
      <c r="A11" s="292"/>
      <c r="B11" s="287"/>
      <c r="C11" s="101"/>
      <c r="D11" s="101" t="s">
        <v>105</v>
      </c>
      <c r="E11" s="107" t="s">
        <v>103</v>
      </c>
      <c r="F11" s="294"/>
      <c r="G11" s="287"/>
      <c r="H11" s="55"/>
      <c r="I11" s="57"/>
      <c r="J11" s="87"/>
    </row>
    <row r="12" spans="1:10" s="46" customFormat="1" ht="49.5" customHeight="1" thickBot="1" x14ac:dyDescent="0.4">
      <c r="A12" s="262" t="s">
        <v>111</v>
      </c>
      <c r="B12" s="263"/>
      <c r="C12" s="264"/>
      <c r="D12" s="264"/>
      <c r="E12" s="265"/>
      <c r="F12" s="266" t="s">
        <v>112</v>
      </c>
      <c r="G12" s="267"/>
      <c r="H12" s="267"/>
      <c r="I12" s="267"/>
      <c r="J12" s="267"/>
    </row>
    <row r="13" spans="1:10" s="46" customFormat="1" ht="41.25" customHeight="1" thickBot="1" x14ac:dyDescent="0.4">
      <c r="A13" s="50" t="s">
        <v>83</v>
      </c>
      <c r="B13" s="51" t="s">
        <v>1</v>
      </c>
      <c r="C13" s="52" t="s">
        <v>84</v>
      </c>
      <c r="D13" s="52" t="s">
        <v>85</v>
      </c>
      <c r="E13" s="52" t="s">
        <v>113</v>
      </c>
      <c r="F13" s="53" t="s">
        <v>83</v>
      </c>
      <c r="G13" s="51" t="s">
        <v>1</v>
      </c>
      <c r="H13" s="52" t="s">
        <v>84</v>
      </c>
      <c r="I13" s="52" t="s">
        <v>85</v>
      </c>
      <c r="J13" s="52" t="s">
        <v>96</v>
      </c>
    </row>
    <row r="14" spans="1:10" s="46" customFormat="1" ht="63.75" customHeight="1" x14ac:dyDescent="0.35">
      <c r="A14" s="91">
        <v>2</v>
      </c>
      <c r="B14" s="54" t="s">
        <v>114</v>
      </c>
      <c r="C14" s="90"/>
      <c r="D14" s="90"/>
      <c r="E14" s="90"/>
      <c r="F14" s="56">
        <v>2</v>
      </c>
      <c r="G14" s="54" t="s">
        <v>115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116</v>
      </c>
      <c r="C15" s="55"/>
      <c r="D15" s="57"/>
      <c r="E15" s="87"/>
      <c r="F15" s="56">
        <v>3</v>
      </c>
      <c r="G15" s="54" t="s">
        <v>117</v>
      </c>
      <c r="H15" s="55"/>
      <c r="I15" s="57"/>
      <c r="J15" s="58"/>
    </row>
    <row r="16" spans="1:10" s="46" customFormat="1" ht="63.75" customHeight="1" x14ac:dyDescent="0.35">
      <c r="A16" s="274">
        <v>4</v>
      </c>
      <c r="B16" s="276" t="s">
        <v>118</v>
      </c>
      <c r="C16" s="131" t="s">
        <v>69</v>
      </c>
      <c r="D16" s="125" t="s">
        <v>119</v>
      </c>
      <c r="E16" s="117" t="s">
        <v>103</v>
      </c>
      <c r="F16" s="270"/>
      <c r="G16" s="272"/>
      <c r="H16" s="158" t="s">
        <v>73</v>
      </c>
      <c r="I16" s="125" t="s">
        <v>102</v>
      </c>
      <c r="J16" s="87" t="s">
        <v>103</v>
      </c>
    </row>
    <row r="17" spans="1:10" s="46" customFormat="1" ht="63.75" customHeight="1" x14ac:dyDescent="0.35">
      <c r="A17" s="275"/>
      <c r="B17" s="277"/>
      <c r="C17" s="126" t="s">
        <v>120</v>
      </c>
      <c r="D17" s="113" t="s">
        <v>106</v>
      </c>
      <c r="E17" s="130" t="s">
        <v>103</v>
      </c>
      <c r="F17" s="271"/>
      <c r="G17" s="273"/>
      <c r="H17" s="126" t="s">
        <v>72</v>
      </c>
      <c r="I17" s="57" t="s">
        <v>106</v>
      </c>
      <c r="J17" s="87" t="s">
        <v>103</v>
      </c>
    </row>
    <row r="18" spans="1:10" s="46" customFormat="1" ht="63.75" customHeight="1" x14ac:dyDescent="0.35">
      <c r="A18" s="120">
        <v>5</v>
      </c>
      <c r="B18" s="127" t="s">
        <v>121</v>
      </c>
      <c r="C18" s="114"/>
      <c r="D18" s="114"/>
      <c r="E18" s="111"/>
      <c r="F18" s="128">
        <v>5</v>
      </c>
      <c r="G18" s="118" t="s">
        <v>122</v>
      </c>
      <c r="H18" s="116"/>
      <c r="I18" s="57"/>
      <c r="J18" s="58"/>
    </row>
    <row r="19" spans="1:10" s="46" customFormat="1" ht="63.75" customHeight="1" x14ac:dyDescent="0.35">
      <c r="A19" s="268">
        <v>6</v>
      </c>
      <c r="B19" s="286" t="s">
        <v>123</v>
      </c>
      <c r="C19" s="57" t="s">
        <v>124</v>
      </c>
      <c r="D19" s="57" t="s">
        <v>105</v>
      </c>
      <c r="E19" s="58" t="s">
        <v>103</v>
      </c>
      <c r="F19" s="288">
        <v>6</v>
      </c>
      <c r="G19" s="290" t="s">
        <v>125</v>
      </c>
      <c r="H19" s="55" t="s">
        <v>126</v>
      </c>
      <c r="I19" s="57" t="s">
        <v>106</v>
      </c>
      <c r="J19" s="87" t="s">
        <v>103</v>
      </c>
    </row>
    <row r="20" spans="1:10" s="46" customFormat="1" ht="75" customHeight="1" x14ac:dyDescent="0.35">
      <c r="A20" s="269"/>
      <c r="B20" s="287"/>
      <c r="C20" s="121" t="s">
        <v>71</v>
      </c>
      <c r="D20" s="122" t="s">
        <v>127</v>
      </c>
      <c r="E20" s="124" t="s">
        <v>103</v>
      </c>
      <c r="F20" s="289"/>
      <c r="G20" s="287"/>
      <c r="H20" s="55"/>
      <c r="I20" s="57"/>
      <c r="J20" s="87"/>
    </row>
    <row r="21" spans="1:10" ht="123.75" customHeight="1" x14ac:dyDescent="0.5">
      <c r="A21" s="66"/>
      <c r="B21" s="259" t="s">
        <v>128</v>
      </c>
      <c r="C21" s="260"/>
      <c r="D21" s="260"/>
      <c r="E21" s="260"/>
      <c r="F21" s="260"/>
      <c r="G21" s="260"/>
      <c r="H21" s="260"/>
      <c r="I21" s="260"/>
      <c r="J21" s="261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162F-F01E-4978-B05B-CFC5783E652B}">
  <dimension ref="B1:O18"/>
  <sheetViews>
    <sheetView zoomScale="42" zoomScaleNormal="42" workbookViewId="0">
      <selection activeCell="D13" sqref="D13"/>
    </sheetView>
  </sheetViews>
  <sheetFormatPr defaultRowHeight="33.75" x14ac:dyDescent="0.5"/>
  <cols>
    <col min="2" max="2" width="16.5703125" style="143" customWidth="1"/>
    <col min="3" max="3" width="29.85546875" style="143" customWidth="1"/>
    <col min="4" max="4" width="32.140625" style="143" customWidth="1"/>
    <col min="5" max="5" width="18.85546875" style="143" customWidth="1"/>
    <col min="6" max="6" width="25.7109375" style="143" customWidth="1"/>
    <col min="7" max="7" width="32.7109375" style="143" customWidth="1"/>
    <col min="8" max="8" width="49.7109375" style="143" customWidth="1"/>
    <col min="9" max="9" width="16.5703125" style="143" customWidth="1"/>
    <col min="10" max="10" width="32.42578125" style="143" customWidth="1"/>
    <col min="11" max="11" width="33" style="143" customWidth="1"/>
    <col min="12" max="12" width="33.140625" style="143" customWidth="1"/>
    <col min="13" max="13" width="27.140625" style="143" customWidth="1"/>
    <col min="14" max="14" width="30.28515625" style="143" customWidth="1"/>
    <col min="15" max="15" width="46.5703125" style="143" customWidth="1"/>
  </cols>
  <sheetData>
    <row r="1" spans="2:15" ht="87" customHeight="1" thickBot="1" x14ac:dyDescent="0.3">
      <c r="B1" s="303" t="s">
        <v>539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5"/>
    </row>
    <row r="2" spans="2:15" ht="54.75" customHeight="1" thickBot="1" x14ac:dyDescent="0.3">
      <c r="B2" s="306" t="str">
        <f>"Tuần "&amp;DAY(C4)&amp;"-"&amp;TEXT(C9,"dd/mm/yyyy")</f>
        <v>Tuần 3-07/03/2025</v>
      </c>
      <c r="C2" s="307"/>
      <c r="D2" s="307"/>
      <c r="E2" s="307"/>
      <c r="F2" s="307"/>
      <c r="G2" s="307"/>
      <c r="H2" s="308"/>
      <c r="I2" s="309" t="str">
        <f>"Tuần "&amp;DAY(J4)&amp;"-"&amp;TEXT(J9,"dd/mm/yyyy")</f>
        <v>Tuần 10-14/03/2025</v>
      </c>
      <c r="J2" s="310"/>
      <c r="K2" s="310"/>
      <c r="L2" s="310"/>
      <c r="M2" s="310"/>
      <c r="N2" s="310"/>
      <c r="O2" s="311"/>
    </row>
    <row r="3" spans="2:15" ht="67.5" customHeight="1" thickBot="1" x14ac:dyDescent="0.3">
      <c r="B3" s="136" t="s">
        <v>83</v>
      </c>
      <c r="C3" s="137" t="s">
        <v>1</v>
      </c>
      <c r="D3" s="137" t="s">
        <v>84</v>
      </c>
      <c r="E3" s="137" t="s">
        <v>85</v>
      </c>
      <c r="F3" s="137" t="s">
        <v>96</v>
      </c>
      <c r="G3" s="137" t="s">
        <v>368</v>
      </c>
      <c r="H3" s="137" t="s">
        <v>88</v>
      </c>
      <c r="I3" s="138" t="s">
        <v>83</v>
      </c>
      <c r="J3" s="137" t="s">
        <v>1</v>
      </c>
      <c r="K3" s="139" t="s">
        <v>84</v>
      </c>
      <c r="L3" s="139" t="s">
        <v>85</v>
      </c>
      <c r="M3" s="137" t="s">
        <v>96</v>
      </c>
      <c r="N3" s="137" t="s">
        <v>368</v>
      </c>
      <c r="O3" s="137" t="s">
        <v>88</v>
      </c>
    </row>
    <row r="4" spans="2:15" ht="64.5" customHeight="1" thickBot="1" x14ac:dyDescent="0.3">
      <c r="B4" s="155">
        <v>2</v>
      </c>
      <c r="C4" s="140">
        <v>45719</v>
      </c>
      <c r="D4" s="165"/>
      <c r="E4" s="164"/>
      <c r="F4" s="164"/>
      <c r="G4" s="164"/>
      <c r="H4" s="164"/>
      <c r="I4" s="156">
        <v>2</v>
      </c>
      <c r="J4" s="140">
        <f>C4+7</f>
        <v>45726</v>
      </c>
      <c r="K4" s="147"/>
      <c r="L4" s="164"/>
      <c r="M4" s="164"/>
      <c r="N4" s="164"/>
      <c r="O4" s="164"/>
    </row>
    <row r="5" spans="2:15" ht="64.5" customHeight="1" thickBot="1" x14ac:dyDescent="0.3">
      <c r="B5" s="312">
        <v>3</v>
      </c>
      <c r="C5" s="314">
        <f>C4+1</f>
        <v>45720</v>
      </c>
      <c r="D5" s="147"/>
      <c r="E5" s="164"/>
      <c r="F5" s="164"/>
      <c r="G5" s="164"/>
      <c r="H5" s="164"/>
      <c r="I5" s="316">
        <v>3</v>
      </c>
      <c r="J5" s="318">
        <f>C5+7</f>
        <v>45727</v>
      </c>
      <c r="K5" s="320" t="s">
        <v>470</v>
      </c>
      <c r="L5" s="295" t="s">
        <v>93</v>
      </c>
      <c r="M5" s="295" t="s">
        <v>15</v>
      </c>
      <c r="N5" s="295" t="s">
        <v>90</v>
      </c>
      <c r="O5" s="164"/>
    </row>
    <row r="6" spans="2:15" ht="64.5" customHeight="1" thickBot="1" x14ac:dyDescent="0.3">
      <c r="B6" s="313"/>
      <c r="C6" s="315"/>
      <c r="D6" s="147" t="s">
        <v>251</v>
      </c>
      <c r="E6" s="164" t="s">
        <v>89</v>
      </c>
      <c r="F6" s="164" t="s">
        <v>15</v>
      </c>
      <c r="G6" s="164" t="s">
        <v>90</v>
      </c>
      <c r="H6" s="164"/>
      <c r="I6" s="317"/>
      <c r="J6" s="319"/>
      <c r="K6" s="321"/>
      <c r="L6" s="296"/>
      <c r="M6" s="296"/>
      <c r="N6" s="296"/>
      <c r="O6" s="164"/>
    </row>
    <row r="7" spans="2:15" ht="64.5" customHeight="1" thickBot="1" x14ac:dyDescent="0.3">
      <c r="B7" s="155">
        <v>4</v>
      </c>
      <c r="C7" s="189">
        <f>C5+1</f>
        <v>45721</v>
      </c>
      <c r="D7" s="147" t="s">
        <v>253</v>
      </c>
      <c r="E7" s="164" t="s">
        <v>89</v>
      </c>
      <c r="F7" s="164" t="s">
        <v>15</v>
      </c>
      <c r="G7" s="164" t="s">
        <v>92</v>
      </c>
      <c r="H7" s="164"/>
      <c r="I7" s="191">
        <v>4</v>
      </c>
      <c r="J7" s="171">
        <f>C7+7</f>
        <v>45728</v>
      </c>
      <c r="K7" s="165"/>
      <c r="L7" s="164"/>
      <c r="M7" s="164"/>
      <c r="N7" s="164"/>
      <c r="O7" s="164"/>
    </row>
    <row r="8" spans="2:15" ht="64.5" customHeight="1" thickBot="1" x14ac:dyDescent="0.3">
      <c r="B8" s="155">
        <v>5</v>
      </c>
      <c r="C8" s="168">
        <f>C7+1</f>
        <v>45722</v>
      </c>
      <c r="D8" s="165"/>
      <c r="E8" s="164"/>
      <c r="F8" s="164"/>
      <c r="G8" s="164"/>
      <c r="H8" s="164"/>
      <c r="I8" s="196">
        <v>5</v>
      </c>
      <c r="J8" s="197">
        <f>C8+7</f>
        <v>45729</v>
      </c>
      <c r="K8" s="165" t="s">
        <v>254</v>
      </c>
      <c r="L8" s="164" t="s">
        <v>89</v>
      </c>
      <c r="M8" s="164" t="s">
        <v>15</v>
      </c>
      <c r="N8" s="164" t="s">
        <v>92</v>
      </c>
      <c r="O8" s="164"/>
    </row>
    <row r="9" spans="2:15" ht="64.5" customHeight="1" thickBot="1" x14ac:dyDescent="0.3">
      <c r="B9" s="312">
        <v>6</v>
      </c>
      <c r="C9" s="314">
        <f>C8+1</f>
        <v>45723</v>
      </c>
      <c r="D9" s="320" t="s">
        <v>531</v>
      </c>
      <c r="E9" s="322" t="s">
        <v>89</v>
      </c>
      <c r="F9" s="295" t="s">
        <v>15</v>
      </c>
      <c r="G9" s="295" t="s">
        <v>92</v>
      </c>
      <c r="H9" s="176"/>
      <c r="I9" s="316">
        <v>6</v>
      </c>
      <c r="J9" s="318">
        <f>C9+7</f>
        <v>45730</v>
      </c>
      <c r="K9" s="165" t="s">
        <v>298</v>
      </c>
      <c r="L9" s="164" t="s">
        <v>93</v>
      </c>
      <c r="M9" s="164" t="s">
        <v>15</v>
      </c>
      <c r="N9" s="164" t="s">
        <v>90</v>
      </c>
      <c r="O9" s="164"/>
    </row>
    <row r="10" spans="2:15" ht="64.5" customHeight="1" thickBot="1" x14ac:dyDescent="0.3">
      <c r="B10" s="313"/>
      <c r="C10" s="315"/>
      <c r="D10" s="321"/>
      <c r="E10" s="296"/>
      <c r="F10" s="296"/>
      <c r="G10" s="296"/>
      <c r="H10" s="144"/>
      <c r="I10" s="317"/>
      <c r="J10" s="319"/>
      <c r="K10" s="165" t="s">
        <v>251</v>
      </c>
      <c r="L10" s="164" t="s">
        <v>89</v>
      </c>
      <c r="M10" s="164" t="s">
        <v>15</v>
      </c>
      <c r="N10" s="164" t="s">
        <v>90</v>
      </c>
      <c r="O10" s="201" t="s">
        <v>532</v>
      </c>
    </row>
    <row r="11" spans="2:15" ht="57" customHeight="1" thickBot="1" x14ac:dyDescent="0.3">
      <c r="B11" s="297" t="str">
        <f>"Tuần "&amp;DAY(C13)&amp;"-"&amp;TEXT(C17,"dd/mm/yyyy")</f>
        <v>Tuần 17-21/03/2025</v>
      </c>
      <c r="C11" s="298"/>
      <c r="D11" s="298"/>
      <c r="E11" s="298"/>
      <c r="F11" s="298"/>
      <c r="G11" s="298"/>
      <c r="H11" s="299"/>
      <c r="I11" s="300" t="str">
        <f>"Tuần "&amp;DAY(J13)&amp;"-"&amp;TEXT(J17,"dd/mm/yyyy")</f>
        <v>Tuần 24-28/03/2025</v>
      </c>
      <c r="J11" s="301"/>
      <c r="K11" s="301"/>
      <c r="L11" s="301"/>
      <c r="M11" s="301"/>
      <c r="N11" s="301"/>
      <c r="O11" s="302"/>
    </row>
    <row r="12" spans="2:15" ht="61.5" customHeight="1" thickBot="1" x14ac:dyDescent="0.3">
      <c r="B12" s="141" t="s">
        <v>83</v>
      </c>
      <c r="C12" s="137" t="s">
        <v>1</v>
      </c>
      <c r="D12" s="139" t="s">
        <v>84</v>
      </c>
      <c r="E12" s="137" t="s">
        <v>85</v>
      </c>
      <c r="F12" s="137" t="s">
        <v>96</v>
      </c>
      <c r="G12" s="137" t="s">
        <v>368</v>
      </c>
      <c r="H12" s="137" t="s">
        <v>88</v>
      </c>
      <c r="I12" s="142" t="s">
        <v>83</v>
      </c>
      <c r="J12" s="137" t="s">
        <v>1</v>
      </c>
      <c r="K12" s="137" t="s">
        <v>84</v>
      </c>
      <c r="L12" s="137" t="s">
        <v>85</v>
      </c>
      <c r="M12" s="137" t="s">
        <v>96</v>
      </c>
      <c r="N12" s="137" t="s">
        <v>368</v>
      </c>
      <c r="O12" s="137" t="s">
        <v>88</v>
      </c>
    </row>
    <row r="13" spans="2:15" ht="64.5" customHeight="1" thickBot="1" x14ac:dyDescent="0.3">
      <c r="B13" s="178">
        <v>2</v>
      </c>
      <c r="C13" s="140">
        <f>J4+7</f>
        <v>45733</v>
      </c>
      <c r="D13" s="165"/>
      <c r="E13" s="164"/>
      <c r="F13" s="164"/>
      <c r="G13" s="164"/>
      <c r="H13" s="164"/>
      <c r="I13" s="177">
        <v>2</v>
      </c>
      <c r="J13" s="140">
        <f>C13+7</f>
        <v>45740</v>
      </c>
      <c r="K13" s="165"/>
      <c r="L13" s="164"/>
      <c r="M13" s="164"/>
      <c r="N13" s="164"/>
      <c r="O13" s="164"/>
    </row>
    <row r="14" spans="2:15" ht="64.5" customHeight="1" thickBot="1" x14ac:dyDescent="0.3">
      <c r="B14" s="178">
        <v>3</v>
      </c>
      <c r="C14" s="140">
        <f>J5+7</f>
        <v>45734</v>
      </c>
      <c r="D14" s="202" t="s">
        <v>534</v>
      </c>
      <c r="E14" s="203" t="s">
        <v>93</v>
      </c>
      <c r="F14" s="203" t="s">
        <v>15</v>
      </c>
      <c r="G14" s="203" t="s">
        <v>92</v>
      </c>
      <c r="H14" s="203" t="s">
        <v>535</v>
      </c>
      <c r="I14" s="177">
        <v>3</v>
      </c>
      <c r="J14" s="140">
        <f>C14+7</f>
        <v>45741</v>
      </c>
      <c r="K14" s="165" t="s">
        <v>471</v>
      </c>
      <c r="L14" s="164" t="s">
        <v>89</v>
      </c>
      <c r="M14" s="164" t="s">
        <v>15</v>
      </c>
      <c r="N14" s="164" t="s">
        <v>92</v>
      </c>
      <c r="O14" s="164"/>
    </row>
    <row r="15" spans="2:15" ht="64.5" customHeight="1" thickBot="1" x14ac:dyDescent="0.3">
      <c r="B15" s="178">
        <v>4</v>
      </c>
      <c r="C15" s="140">
        <f>J7+7</f>
        <v>45735</v>
      </c>
      <c r="D15" s="165" t="s">
        <v>253</v>
      </c>
      <c r="E15" s="164" t="s">
        <v>89</v>
      </c>
      <c r="F15" s="164" t="s">
        <v>15</v>
      </c>
      <c r="G15" s="164" t="s">
        <v>92</v>
      </c>
      <c r="H15" s="164"/>
      <c r="I15" s="177">
        <v>4</v>
      </c>
      <c r="J15" s="140">
        <f>C15+7</f>
        <v>45742</v>
      </c>
      <c r="K15" s="165"/>
      <c r="L15" s="164"/>
      <c r="M15" s="164"/>
      <c r="N15" s="164"/>
      <c r="O15" s="164"/>
    </row>
    <row r="16" spans="2:15" ht="64.5" customHeight="1" thickBot="1" x14ac:dyDescent="0.3">
      <c r="B16" s="178">
        <v>5</v>
      </c>
      <c r="C16" s="168">
        <f>J8+7</f>
        <v>45736</v>
      </c>
      <c r="D16" s="165"/>
      <c r="E16" s="164"/>
      <c r="F16" s="164"/>
      <c r="G16" s="164"/>
      <c r="H16" s="164"/>
      <c r="I16" s="177">
        <v>5</v>
      </c>
      <c r="J16" s="193">
        <f>C16+7</f>
        <v>45743</v>
      </c>
      <c r="K16" s="165" t="s">
        <v>470</v>
      </c>
      <c r="L16" s="164" t="s">
        <v>89</v>
      </c>
      <c r="M16" s="164" t="s">
        <v>15</v>
      </c>
      <c r="N16" s="164" t="s">
        <v>90</v>
      </c>
      <c r="O16" s="164"/>
    </row>
    <row r="17" spans="2:15" ht="64.5" customHeight="1" thickBot="1" x14ac:dyDescent="0.3">
      <c r="B17" s="178">
        <v>6</v>
      </c>
      <c r="C17" s="140">
        <f>J9+7</f>
        <v>45737</v>
      </c>
      <c r="D17" s="147" t="s">
        <v>536</v>
      </c>
      <c r="E17" s="164" t="s">
        <v>89</v>
      </c>
      <c r="F17" s="164" t="s">
        <v>15</v>
      </c>
      <c r="G17" s="164" t="s">
        <v>92</v>
      </c>
      <c r="H17" s="164"/>
      <c r="I17" s="177">
        <v>6</v>
      </c>
      <c r="J17" s="171">
        <f>C17+7</f>
        <v>45744</v>
      </c>
      <c r="K17" s="165" t="s">
        <v>543</v>
      </c>
      <c r="L17" s="164" t="s">
        <v>89</v>
      </c>
      <c r="M17" s="164" t="s">
        <v>15</v>
      </c>
      <c r="N17" s="164" t="s">
        <v>90</v>
      </c>
      <c r="O17" s="164"/>
    </row>
    <row r="18" spans="2:15" x14ac:dyDescent="0.5">
      <c r="B18" s="204"/>
      <c r="C18" s="204"/>
      <c r="I18" s="204"/>
      <c r="K18" s="204"/>
    </row>
  </sheetData>
  <mergeCells count="21">
    <mergeCell ref="B1:O1"/>
    <mergeCell ref="B2:H2"/>
    <mergeCell ref="I2:O2"/>
    <mergeCell ref="B9:B10"/>
    <mergeCell ref="C9:C10"/>
    <mergeCell ref="I9:I10"/>
    <mergeCell ref="J9:J10"/>
    <mergeCell ref="D9:D10"/>
    <mergeCell ref="E9:E10"/>
    <mergeCell ref="B5:B6"/>
    <mergeCell ref="C5:C6"/>
    <mergeCell ref="I5:I6"/>
    <mergeCell ref="J5:J6"/>
    <mergeCell ref="K5:K6"/>
    <mergeCell ref="L5:L6"/>
    <mergeCell ref="M5:M6"/>
    <mergeCell ref="F9:F10"/>
    <mergeCell ref="G9:G10"/>
    <mergeCell ref="B11:H11"/>
    <mergeCell ref="I11:O11"/>
    <mergeCell ref="N5:N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DBD0-45DC-4CE8-8760-C863E676B8BF}">
  <dimension ref="B1:K20"/>
  <sheetViews>
    <sheetView zoomScale="40" zoomScaleNormal="40" workbookViewId="0">
      <selection activeCell="E15" sqref="E15:E16"/>
    </sheetView>
  </sheetViews>
  <sheetFormatPr defaultRowHeight="33.75" x14ac:dyDescent="0.5"/>
  <cols>
    <col min="2" max="2" width="16.5703125" style="143" customWidth="1"/>
    <col min="3" max="3" width="29.85546875" style="143" customWidth="1"/>
    <col min="4" max="4" width="89.5703125" style="143" customWidth="1"/>
    <col min="5" max="5" width="36.5703125" style="143" customWidth="1"/>
    <col min="6" max="6" width="32.7109375" style="143" customWidth="1"/>
    <col min="7" max="7" width="16.5703125" style="143" customWidth="1"/>
    <col min="8" max="8" width="29.42578125" style="143" customWidth="1"/>
    <col min="9" max="9" width="113.42578125" style="143" customWidth="1"/>
    <col min="10" max="10" width="36.5703125" style="143" customWidth="1"/>
    <col min="11" max="11" width="27.140625" style="143" customWidth="1"/>
  </cols>
  <sheetData>
    <row r="1" spans="2:11" ht="102" customHeight="1" thickBot="1" x14ac:dyDescent="0.3">
      <c r="B1" s="303" t="s">
        <v>559</v>
      </c>
      <c r="C1" s="304"/>
      <c r="D1" s="304"/>
      <c r="E1" s="304"/>
      <c r="F1" s="304"/>
      <c r="G1" s="304"/>
      <c r="H1" s="304"/>
      <c r="I1" s="304"/>
      <c r="J1" s="304"/>
      <c r="K1" s="305"/>
    </row>
    <row r="2" spans="2:11" ht="60" customHeight="1" thickBot="1" x14ac:dyDescent="0.3">
      <c r="B2" s="306" t="str">
        <f>"Tuần "&amp;DAY(C4)&amp;"-"&amp;TEXT(C10,"dd/mm/yyyy")</f>
        <v>Tuần 3-07/03/2025</v>
      </c>
      <c r="C2" s="307"/>
      <c r="D2" s="307"/>
      <c r="E2" s="307"/>
      <c r="F2" s="308"/>
      <c r="G2" s="309" t="str">
        <f>"Tuần "&amp;DAY(H4)&amp;"-"&amp;TEXT(H10,"dd/mm/yyyy")</f>
        <v>Tuần 10-14/03/2025</v>
      </c>
      <c r="H2" s="310"/>
      <c r="I2" s="310"/>
      <c r="J2" s="310"/>
      <c r="K2" s="311"/>
    </row>
    <row r="3" spans="2:11" ht="51" customHeight="1" thickBot="1" x14ac:dyDescent="0.3">
      <c r="B3" s="136" t="s">
        <v>83</v>
      </c>
      <c r="C3" s="137" t="s">
        <v>1</v>
      </c>
      <c r="D3" s="137" t="s">
        <v>84</v>
      </c>
      <c r="E3" s="137" t="s">
        <v>85</v>
      </c>
      <c r="F3" s="137" t="s">
        <v>96</v>
      </c>
      <c r="G3" s="138" t="s">
        <v>83</v>
      </c>
      <c r="H3" s="137" t="s">
        <v>1</v>
      </c>
      <c r="I3" s="139" t="s">
        <v>84</v>
      </c>
      <c r="J3" s="139" t="s">
        <v>85</v>
      </c>
      <c r="K3" s="137" t="s">
        <v>96</v>
      </c>
    </row>
    <row r="4" spans="2:11" ht="67.5" customHeight="1" thickBot="1" x14ac:dyDescent="0.3">
      <c r="B4" s="312">
        <v>2</v>
      </c>
      <c r="C4" s="318">
        <v>45719</v>
      </c>
      <c r="D4" s="324"/>
      <c r="E4" s="325"/>
      <c r="F4" s="326"/>
      <c r="G4" s="316">
        <v>2</v>
      </c>
      <c r="H4" s="318">
        <f>C4+7</f>
        <v>45726</v>
      </c>
      <c r="I4" s="205" t="s">
        <v>542</v>
      </c>
      <c r="J4" s="203" t="s">
        <v>93</v>
      </c>
      <c r="K4" s="203" t="s">
        <v>103</v>
      </c>
    </row>
    <row r="5" spans="2:11" ht="67.5" customHeight="1" thickBot="1" x14ac:dyDescent="0.3">
      <c r="B5" s="313"/>
      <c r="C5" s="319"/>
      <c r="D5" s="327"/>
      <c r="E5" s="328"/>
      <c r="F5" s="329"/>
      <c r="G5" s="317"/>
      <c r="H5" s="319"/>
      <c r="I5" s="147" t="s">
        <v>489</v>
      </c>
      <c r="J5" s="164" t="s">
        <v>89</v>
      </c>
      <c r="K5" s="164" t="s">
        <v>103</v>
      </c>
    </row>
    <row r="6" spans="2:11" ht="67.5" customHeight="1" thickBot="1" x14ac:dyDescent="0.3">
      <c r="B6" s="312">
        <v>3</v>
      </c>
      <c r="C6" s="314">
        <f>C4+1</f>
        <v>45720</v>
      </c>
      <c r="D6" s="147" t="s">
        <v>405</v>
      </c>
      <c r="E6" s="164" t="s">
        <v>93</v>
      </c>
      <c r="F6" s="164" t="s">
        <v>103</v>
      </c>
      <c r="G6" s="316">
        <v>3</v>
      </c>
      <c r="H6" s="314">
        <f>C6+7</f>
        <v>45727</v>
      </c>
      <c r="I6" s="205" t="s">
        <v>553</v>
      </c>
      <c r="J6" s="203" t="s">
        <v>91</v>
      </c>
      <c r="K6" s="203" t="s">
        <v>556</v>
      </c>
    </row>
    <row r="7" spans="2:11" ht="67.5" customHeight="1" thickBot="1" x14ac:dyDescent="0.3">
      <c r="B7" s="313"/>
      <c r="C7" s="315"/>
      <c r="D7" s="205" t="s">
        <v>538</v>
      </c>
      <c r="E7" s="203" t="s">
        <v>89</v>
      </c>
      <c r="F7" s="203" t="s">
        <v>103</v>
      </c>
      <c r="G7" s="317"/>
      <c r="H7" s="315"/>
      <c r="I7" s="205" t="s">
        <v>541</v>
      </c>
      <c r="J7" s="209" t="s">
        <v>557</v>
      </c>
      <c r="K7" s="203" t="s">
        <v>556</v>
      </c>
    </row>
    <row r="8" spans="2:11" ht="57.75" customHeight="1" thickBot="1" x14ac:dyDescent="0.3">
      <c r="B8" s="155">
        <v>4</v>
      </c>
      <c r="C8" s="189">
        <f>C6+1</f>
        <v>45721</v>
      </c>
      <c r="D8" s="165"/>
      <c r="E8" s="176"/>
      <c r="F8" s="164"/>
      <c r="G8" s="196">
        <v>4</v>
      </c>
      <c r="H8" s="197">
        <f>C8+7</f>
        <v>45728</v>
      </c>
      <c r="I8" s="165"/>
      <c r="J8" s="164"/>
      <c r="K8" s="164"/>
    </row>
    <row r="9" spans="2:11" ht="57.75" customHeight="1" thickBot="1" x14ac:dyDescent="0.3">
      <c r="B9" s="155">
        <v>5</v>
      </c>
      <c r="C9" s="168">
        <f>C8+1</f>
        <v>45722</v>
      </c>
      <c r="D9" s="165"/>
      <c r="E9" s="164"/>
      <c r="F9" s="164"/>
      <c r="G9" s="156">
        <v>5</v>
      </c>
      <c r="H9" s="140">
        <f>C9+7</f>
        <v>45729</v>
      </c>
      <c r="I9" s="169"/>
      <c r="J9" s="176"/>
      <c r="K9" s="176"/>
    </row>
    <row r="10" spans="2:11" ht="57.75" customHeight="1" thickBot="1" x14ac:dyDescent="0.3">
      <c r="B10" s="155">
        <v>6</v>
      </c>
      <c r="C10" s="168">
        <f>C9+1</f>
        <v>45723</v>
      </c>
      <c r="D10" s="165"/>
      <c r="E10" s="176"/>
      <c r="F10" s="164"/>
      <c r="G10" s="156">
        <v>6</v>
      </c>
      <c r="H10" s="140">
        <f>C10+7</f>
        <v>45730</v>
      </c>
      <c r="I10" s="169"/>
      <c r="J10" s="164"/>
      <c r="K10" s="164"/>
    </row>
    <row r="11" spans="2:11" ht="66" customHeight="1" thickBot="1" x14ac:dyDescent="0.3">
      <c r="B11" s="297" t="str">
        <f>"Tuần "&amp;DAY(C13)&amp;"-"&amp;TEXT(C19,"dd/mm/yyyy")</f>
        <v>Tuần 17-21/03/2025</v>
      </c>
      <c r="C11" s="298"/>
      <c r="D11" s="298"/>
      <c r="E11" s="298"/>
      <c r="F11" s="299"/>
      <c r="G11" s="300" t="str">
        <f>"Tuần "&amp;DAY(H13)&amp;"-"&amp;TEXT(H19,"dd/mm/yyyy")</f>
        <v>Tuần 24-28/03/2025</v>
      </c>
      <c r="H11" s="301"/>
      <c r="I11" s="301"/>
      <c r="J11" s="301"/>
      <c r="K11" s="302"/>
    </row>
    <row r="12" spans="2:11" ht="51" customHeight="1" thickBot="1" x14ac:dyDescent="0.3">
      <c r="B12" s="141" t="s">
        <v>83</v>
      </c>
      <c r="C12" s="137" t="s">
        <v>1</v>
      </c>
      <c r="D12" s="139" t="s">
        <v>84</v>
      </c>
      <c r="E12" s="137" t="s">
        <v>85</v>
      </c>
      <c r="F12" s="137" t="s">
        <v>96</v>
      </c>
      <c r="G12" s="142" t="s">
        <v>83</v>
      </c>
      <c r="H12" s="137" t="s">
        <v>1</v>
      </c>
      <c r="I12" s="137" t="s">
        <v>84</v>
      </c>
      <c r="J12" s="137" t="s">
        <v>85</v>
      </c>
      <c r="K12" s="137" t="s">
        <v>96</v>
      </c>
    </row>
    <row r="13" spans="2:11" ht="72" customHeight="1" thickBot="1" x14ac:dyDescent="0.3">
      <c r="B13" s="178">
        <v>2</v>
      </c>
      <c r="C13" s="140">
        <f>H4+7</f>
        <v>45733</v>
      </c>
      <c r="D13" s="210" t="s">
        <v>550</v>
      </c>
      <c r="E13" s="211" t="s">
        <v>557</v>
      </c>
      <c r="F13" s="212" t="s">
        <v>556</v>
      </c>
      <c r="G13" s="177">
        <v>2</v>
      </c>
      <c r="H13" s="140">
        <f>C13+7</f>
        <v>45740</v>
      </c>
      <c r="I13" s="165" t="s">
        <v>489</v>
      </c>
      <c r="J13" s="164" t="s">
        <v>89</v>
      </c>
      <c r="K13" s="164" t="s">
        <v>103</v>
      </c>
    </row>
    <row r="14" spans="2:11" ht="70.5" customHeight="1" thickBot="1" x14ac:dyDescent="0.3">
      <c r="B14" s="330">
        <v>3</v>
      </c>
      <c r="C14" s="314">
        <f>H6+7</f>
        <v>45734</v>
      </c>
      <c r="D14" s="165" t="s">
        <v>405</v>
      </c>
      <c r="E14" s="176" t="s">
        <v>93</v>
      </c>
      <c r="F14" s="164" t="s">
        <v>103</v>
      </c>
      <c r="G14" s="334">
        <v>3</v>
      </c>
      <c r="H14" s="318">
        <f>C14+7</f>
        <v>45741</v>
      </c>
      <c r="I14" s="165" t="s">
        <v>558</v>
      </c>
      <c r="J14" s="164" t="s">
        <v>91</v>
      </c>
      <c r="K14" s="164" t="s">
        <v>556</v>
      </c>
    </row>
    <row r="15" spans="2:11" ht="55.5" customHeight="1" thickBot="1" x14ac:dyDescent="0.3">
      <c r="B15" s="331"/>
      <c r="C15" s="333"/>
      <c r="D15" s="337" t="s">
        <v>554</v>
      </c>
      <c r="E15" s="295" t="s">
        <v>89</v>
      </c>
      <c r="F15" s="295" t="s">
        <v>103</v>
      </c>
      <c r="G15" s="335"/>
      <c r="H15" s="323"/>
      <c r="I15" s="165" t="s">
        <v>540</v>
      </c>
      <c r="J15" s="208" t="s">
        <v>557</v>
      </c>
      <c r="K15" s="164" t="s">
        <v>556</v>
      </c>
    </row>
    <row r="16" spans="2:11" ht="65.25" customHeight="1" thickBot="1" x14ac:dyDescent="0.3">
      <c r="B16" s="332"/>
      <c r="C16" s="315"/>
      <c r="D16" s="338"/>
      <c r="E16" s="296"/>
      <c r="F16" s="296"/>
      <c r="G16" s="336"/>
      <c r="H16" s="319"/>
      <c r="I16" s="206" t="s">
        <v>555</v>
      </c>
      <c r="J16" s="213" t="s">
        <v>89</v>
      </c>
      <c r="K16" s="207" t="s">
        <v>103</v>
      </c>
    </row>
    <row r="17" spans="2:11" ht="78" customHeight="1" thickBot="1" x14ac:dyDescent="0.3">
      <c r="B17" s="178">
        <v>4</v>
      </c>
      <c r="C17" s="140">
        <f>H8+7</f>
        <v>45735</v>
      </c>
      <c r="D17" s="205" t="s">
        <v>549</v>
      </c>
      <c r="E17" s="209" t="s">
        <v>560</v>
      </c>
      <c r="F17" s="203" t="s">
        <v>103</v>
      </c>
      <c r="G17" s="177">
        <v>4</v>
      </c>
      <c r="H17" s="140">
        <f>C17+7</f>
        <v>45742</v>
      </c>
      <c r="I17" s="205" t="s">
        <v>548</v>
      </c>
      <c r="J17" s="209" t="s">
        <v>560</v>
      </c>
      <c r="K17" s="203" t="s">
        <v>103</v>
      </c>
    </row>
    <row r="18" spans="2:11" ht="55.5" customHeight="1" thickBot="1" x14ac:dyDescent="0.3">
      <c r="B18" s="178">
        <v>5</v>
      </c>
      <c r="C18" s="168">
        <f>H9+7</f>
        <v>45736</v>
      </c>
      <c r="D18" s="165"/>
      <c r="E18" s="176"/>
      <c r="F18" s="164"/>
      <c r="G18" s="177">
        <v>5</v>
      </c>
      <c r="H18" s="140">
        <f>C18+7</f>
        <v>45743</v>
      </c>
      <c r="I18" s="169"/>
      <c r="J18" s="176"/>
      <c r="K18" s="176"/>
    </row>
    <row r="19" spans="2:11" ht="55.5" customHeight="1" thickBot="1" x14ac:dyDescent="0.3">
      <c r="B19" s="170">
        <v>6</v>
      </c>
      <c r="C19" s="171">
        <f>H10+7</f>
        <v>45737</v>
      </c>
      <c r="D19" s="172"/>
      <c r="E19" s="198"/>
      <c r="F19" s="199"/>
      <c r="G19" s="173">
        <v>6</v>
      </c>
      <c r="H19" s="171">
        <f>C19+7</f>
        <v>45744</v>
      </c>
      <c r="I19" s="169"/>
      <c r="J19" s="176"/>
      <c r="K19" s="176"/>
    </row>
    <row r="20" spans="2:11" x14ac:dyDescent="0.5">
      <c r="I20" s="169"/>
      <c r="J20" s="176"/>
      <c r="K20" s="176"/>
    </row>
  </sheetData>
  <mergeCells count="21">
    <mergeCell ref="C6:C7"/>
    <mergeCell ref="G6:G7"/>
    <mergeCell ref="D15:D16"/>
    <mergeCell ref="E15:E16"/>
    <mergeCell ref="F15:F16"/>
    <mergeCell ref="H14:H16"/>
    <mergeCell ref="B1:K1"/>
    <mergeCell ref="B2:F2"/>
    <mergeCell ref="G2:K2"/>
    <mergeCell ref="B11:F11"/>
    <mergeCell ref="G11:K11"/>
    <mergeCell ref="H6:H7"/>
    <mergeCell ref="B4:B5"/>
    <mergeCell ref="C4:C5"/>
    <mergeCell ref="D4:F5"/>
    <mergeCell ref="G4:G5"/>
    <mergeCell ref="H4:H5"/>
    <mergeCell ref="B14:B16"/>
    <mergeCell ref="C14:C16"/>
    <mergeCell ref="G14:G16"/>
    <mergeCell ref="B6:B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339" t="s">
        <v>129</v>
      </c>
      <c r="C2" s="339"/>
      <c r="D2" s="339"/>
      <c r="E2" s="339"/>
      <c r="F2" s="339"/>
      <c r="G2" s="339"/>
      <c r="H2" s="339"/>
    </row>
    <row r="3" spans="1:8" x14ac:dyDescent="0.25">
      <c r="A3">
        <v>1</v>
      </c>
      <c r="B3" s="77" t="s">
        <v>130</v>
      </c>
      <c r="C3" s="77" t="s">
        <v>131</v>
      </c>
      <c r="D3" s="81"/>
      <c r="E3" s="80" t="s">
        <v>132</v>
      </c>
      <c r="F3" s="77"/>
      <c r="G3" s="77" t="s">
        <v>133</v>
      </c>
      <c r="H3" s="77" t="s">
        <v>134</v>
      </c>
    </row>
    <row r="4" spans="1:8" x14ac:dyDescent="0.25">
      <c r="A4">
        <v>2</v>
      </c>
      <c r="B4" s="77" t="s">
        <v>135</v>
      </c>
      <c r="C4" s="77" t="s">
        <v>136</v>
      </c>
      <c r="D4" s="81"/>
      <c r="E4" s="80" t="s">
        <v>132</v>
      </c>
      <c r="F4" s="77"/>
      <c r="G4" s="77" t="s">
        <v>137</v>
      </c>
      <c r="H4" s="77" t="s">
        <v>134</v>
      </c>
    </row>
    <row r="5" spans="1:8" x14ac:dyDescent="0.25">
      <c r="A5">
        <v>3</v>
      </c>
      <c r="B5" s="79" t="s">
        <v>138</v>
      </c>
      <c r="C5" s="79" t="s">
        <v>139</v>
      </c>
      <c r="D5" s="81"/>
      <c r="E5" s="79" t="s">
        <v>134</v>
      </c>
      <c r="F5" s="77"/>
      <c r="G5" s="77" t="s">
        <v>140</v>
      </c>
      <c r="H5" s="77" t="s">
        <v>134</v>
      </c>
    </row>
    <row r="6" spans="1:8" x14ac:dyDescent="0.25">
      <c r="A6">
        <v>4</v>
      </c>
      <c r="B6" s="79" t="s">
        <v>141</v>
      </c>
      <c r="C6" s="79" t="s">
        <v>142</v>
      </c>
      <c r="D6" s="81"/>
      <c r="E6" s="79" t="s">
        <v>134</v>
      </c>
      <c r="F6" s="77"/>
      <c r="G6" s="77" t="s">
        <v>143</v>
      </c>
      <c r="H6" s="77" t="s">
        <v>134</v>
      </c>
    </row>
    <row r="7" spans="1:8" x14ac:dyDescent="0.25">
      <c r="A7">
        <v>5</v>
      </c>
      <c r="B7" s="77" t="s">
        <v>144</v>
      </c>
      <c r="C7" s="77"/>
      <c r="D7" s="81"/>
      <c r="E7" s="80" t="s">
        <v>132</v>
      </c>
      <c r="F7" s="77" t="s">
        <v>145</v>
      </c>
      <c r="G7" s="77" t="s">
        <v>146</v>
      </c>
      <c r="H7" s="77" t="s">
        <v>134</v>
      </c>
    </row>
    <row r="8" spans="1:8" x14ac:dyDescent="0.25">
      <c r="A8">
        <v>6</v>
      </c>
      <c r="B8" s="78" t="s">
        <v>147</v>
      </c>
      <c r="C8" s="78"/>
      <c r="D8" s="81"/>
      <c r="E8" s="78"/>
      <c r="F8" s="78" t="s">
        <v>148</v>
      </c>
      <c r="G8" s="77" t="s">
        <v>149</v>
      </c>
      <c r="H8" s="77" t="s">
        <v>134</v>
      </c>
    </row>
    <row r="9" spans="1:8" x14ac:dyDescent="0.25">
      <c r="A9">
        <v>7</v>
      </c>
      <c r="B9" s="77" t="s">
        <v>150</v>
      </c>
      <c r="C9" s="77"/>
      <c r="D9" s="81"/>
      <c r="E9" s="80" t="s">
        <v>132</v>
      </c>
      <c r="F9" s="77" t="s">
        <v>151</v>
      </c>
      <c r="G9" s="77" t="s">
        <v>152</v>
      </c>
      <c r="H9" s="77" t="s">
        <v>134</v>
      </c>
    </row>
    <row r="10" spans="1:8" x14ac:dyDescent="0.25">
      <c r="A10">
        <v>8</v>
      </c>
      <c r="B10" s="79" t="s">
        <v>153</v>
      </c>
      <c r="C10" s="79"/>
      <c r="D10" s="81"/>
      <c r="E10" s="79" t="s">
        <v>134</v>
      </c>
      <c r="F10" s="77" t="s">
        <v>154</v>
      </c>
      <c r="G10" s="77" t="s">
        <v>155</v>
      </c>
      <c r="H10" s="77" t="s">
        <v>134</v>
      </c>
    </row>
    <row r="11" spans="1:8" x14ac:dyDescent="0.25">
      <c r="A11">
        <v>9</v>
      </c>
      <c r="B11" s="79" t="s">
        <v>156</v>
      </c>
      <c r="C11" s="79"/>
      <c r="D11" s="81"/>
      <c r="E11" s="79" t="s">
        <v>134</v>
      </c>
      <c r="F11" s="77" t="s">
        <v>157</v>
      </c>
      <c r="G11" s="77" t="s">
        <v>158</v>
      </c>
      <c r="H11" s="78" t="s">
        <v>148</v>
      </c>
    </row>
    <row r="12" spans="1:8" x14ac:dyDescent="0.25">
      <c r="A12">
        <v>10</v>
      </c>
      <c r="B12" s="79" t="s">
        <v>159</v>
      </c>
      <c r="C12" s="79"/>
      <c r="D12" s="81"/>
      <c r="E12" s="79" t="s">
        <v>134</v>
      </c>
      <c r="F12" s="77"/>
      <c r="G12" s="77" t="s">
        <v>160</v>
      </c>
      <c r="H12" s="77" t="s">
        <v>134</v>
      </c>
    </row>
    <row r="13" spans="1:8" x14ac:dyDescent="0.25">
      <c r="A13">
        <v>11</v>
      </c>
      <c r="B13" s="77" t="s">
        <v>161</v>
      </c>
      <c r="C13" s="77"/>
      <c r="D13" s="81" t="s">
        <v>162</v>
      </c>
      <c r="E13" s="80" t="s">
        <v>132</v>
      </c>
      <c r="F13" s="77"/>
      <c r="G13" s="77" t="s">
        <v>163</v>
      </c>
      <c r="H13" s="77" t="s">
        <v>134</v>
      </c>
    </row>
    <row r="14" spans="1:8" x14ac:dyDescent="0.25">
      <c r="A14">
        <v>12</v>
      </c>
      <c r="B14" s="79" t="s">
        <v>164</v>
      </c>
      <c r="C14" s="79"/>
      <c r="D14" s="81"/>
      <c r="E14" s="79" t="s">
        <v>134</v>
      </c>
      <c r="F14" s="77" t="s">
        <v>165</v>
      </c>
      <c r="G14" s="77" t="s">
        <v>166</v>
      </c>
      <c r="H14" s="77" t="s">
        <v>134</v>
      </c>
    </row>
    <row r="15" spans="1:8" x14ac:dyDescent="0.25">
      <c r="A15">
        <v>13</v>
      </c>
      <c r="B15" s="78" t="s">
        <v>167</v>
      </c>
      <c r="C15" s="78"/>
      <c r="D15" s="81"/>
      <c r="E15" s="78"/>
      <c r="F15" s="78" t="s">
        <v>148</v>
      </c>
      <c r="G15" s="77" t="s">
        <v>168</v>
      </c>
      <c r="H15" s="77" t="s">
        <v>134</v>
      </c>
    </row>
    <row r="16" spans="1:8" x14ac:dyDescent="0.25">
      <c r="A16">
        <v>14</v>
      </c>
      <c r="B16" s="77" t="s">
        <v>169</v>
      </c>
      <c r="C16" s="77"/>
      <c r="D16" s="81"/>
      <c r="E16" s="80" t="s">
        <v>132</v>
      </c>
      <c r="F16" s="77"/>
      <c r="G16" s="77"/>
      <c r="H16" s="77"/>
    </row>
    <row r="17" spans="1:8" x14ac:dyDescent="0.25">
      <c r="A17">
        <v>15</v>
      </c>
      <c r="B17" s="79" t="s">
        <v>170</v>
      </c>
      <c r="C17" s="79"/>
      <c r="D17" s="81"/>
      <c r="E17" s="79" t="s">
        <v>134</v>
      </c>
      <c r="F17" s="77"/>
      <c r="G17" s="77"/>
      <c r="H17" s="77"/>
    </row>
    <row r="18" spans="1:8" x14ac:dyDescent="0.25">
      <c r="A18">
        <v>16</v>
      </c>
      <c r="B18" s="77" t="s">
        <v>171</v>
      </c>
      <c r="C18" s="77"/>
      <c r="D18" s="81" t="s">
        <v>49</v>
      </c>
      <c r="E18" s="80"/>
      <c r="F18" s="77"/>
      <c r="G18" s="77"/>
      <c r="H18" s="77"/>
    </row>
    <row r="19" spans="1:8" x14ac:dyDescent="0.25">
      <c r="A19">
        <v>17</v>
      </c>
      <c r="B19" s="79" t="s">
        <v>172</v>
      </c>
      <c r="C19" s="79"/>
      <c r="D19" s="81"/>
      <c r="E19" s="79" t="s">
        <v>134</v>
      </c>
      <c r="F19" s="77"/>
      <c r="G19" s="77"/>
      <c r="H19" s="77"/>
    </row>
    <row r="20" spans="1:8" x14ac:dyDescent="0.25">
      <c r="A20">
        <v>18</v>
      </c>
      <c r="B20" s="77" t="s">
        <v>173</v>
      </c>
      <c r="C20" s="77"/>
      <c r="D20" s="81" t="s">
        <v>49</v>
      </c>
      <c r="E20" s="80" t="s">
        <v>132</v>
      </c>
      <c r="F20" s="77"/>
      <c r="G20" s="77"/>
      <c r="H20" s="77"/>
    </row>
    <row r="21" spans="1:8" x14ac:dyDescent="0.25">
      <c r="A21">
        <v>19</v>
      </c>
      <c r="B21" s="77" t="s">
        <v>174</v>
      </c>
      <c r="C21" s="77"/>
      <c r="D21" s="81" t="s">
        <v>49</v>
      </c>
      <c r="E21" s="80" t="s">
        <v>132</v>
      </c>
      <c r="F21" s="77"/>
      <c r="G21" s="77"/>
      <c r="H21" s="77"/>
    </row>
    <row r="22" spans="1:8" x14ac:dyDescent="0.25">
      <c r="A22">
        <v>20</v>
      </c>
      <c r="B22" s="78" t="s">
        <v>175</v>
      </c>
      <c r="C22" s="78"/>
      <c r="D22" s="81"/>
      <c r="E22" s="78"/>
      <c r="F22" s="78" t="s">
        <v>148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T.12.2024 </vt:lpstr>
      <vt:lpstr>T.01.2025</vt:lpstr>
      <vt:lpstr>T.02.2025</vt:lpstr>
      <vt:lpstr>T.03.2025</vt:lpstr>
      <vt:lpstr>LỊCH KS</vt:lpstr>
      <vt:lpstr>LỊCH TTLK 04.2024</vt:lpstr>
      <vt:lpstr>LỊCH KS 02.2025</vt:lpstr>
      <vt:lpstr>LỊCH TTLK 02.2025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2025-03-13T03:27:37Z</dcterms:modified>
  <cp:category/>
  <cp:contentStatus/>
</cp:coreProperties>
</file>